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384" windowHeight="8184" tabRatio="784" activeTab="0"/>
  </bookViews>
  <sheets>
    <sheet name="прайс-лист №1(стандартный)" sheetId="1" r:id="rId1"/>
    <sheet name="прайс-лист №2 (расширенный)" sheetId="2" r:id="rId2"/>
  </sheets>
  <definedNames>
    <definedName name="_xlnm.Print_Area" localSheetId="0">'прайс-лист №1(стандартный)'!$A$1:$J$143</definedName>
  </definedNames>
  <calcPr fullCalcOnLoad="1"/>
</workbook>
</file>

<file path=xl/comments2.xml><?xml version="1.0" encoding="utf-8"?>
<comments xmlns="http://schemas.openxmlformats.org/spreadsheetml/2006/main">
  <authors>
    <author>felix</author>
  </authors>
  <commentList>
    <comment ref="C4" authorId="0">
      <text>
        <r>
          <rPr>
            <b/>
            <sz val="8"/>
            <rFont val="Tahoma"/>
            <family val="0"/>
          </rPr>
          <t>felix: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<sst xmlns="http://schemas.openxmlformats.org/spreadsheetml/2006/main" count="676" uniqueCount="211">
  <si>
    <t>10м2</t>
  </si>
  <si>
    <t>полиэстер</t>
  </si>
  <si>
    <t>стеклоткань</t>
  </si>
  <si>
    <t>стеклохолст</t>
  </si>
  <si>
    <t>ОСНОВА</t>
  </si>
  <si>
    <t>Наименование материала</t>
  </si>
  <si>
    <t>Кол-во м2 в рулоне</t>
  </si>
  <si>
    <t>Кол-во рулонов на поддоне</t>
  </si>
  <si>
    <t>Гибкость на брусе (R=10мм) не выше -25 гр.С; Теплостойкость не ниже +100 гр.С</t>
  </si>
  <si>
    <t>Гибкость на брусе (R=25мм) не выше 0 гр.С; Теплостойкость не ниже +80 гр.С</t>
  </si>
  <si>
    <t xml:space="preserve">Гибкость на брусе (R=25мм) не выше -15 гр.С; Теплостойкость не ниже +90 гр.С  </t>
  </si>
  <si>
    <t>Гибкость на брусе (R=25мм) не выше -20 гр.С; Теплостойкость не ниже +90 гр.С  (Срок службы 15-20 лет)</t>
  </si>
  <si>
    <t>Гибкость на брусе (R=25мм) не выше -10 гр.С; Теплостойкость не ниже +85 гр.С  (Срок службы 10-15 лет)</t>
  </si>
  <si>
    <t>141730, Московская область, г. Лобня, ул.Промышленная, д.3</t>
  </si>
  <si>
    <t>Гибкость на брусе (R=10мм) не выше -25 гр.С;Теплостойкость не ниже +100 гр.С (Срок службы 25-30 лет)</t>
  </si>
  <si>
    <t>НАШИ РЕГИОНАЛЬНЫЕ ПРЕДСТАВИТЕЛИ и ДИЛЕРЫ:</t>
  </si>
  <si>
    <t>Фасовка</t>
  </si>
  <si>
    <t>Ед. изм</t>
  </si>
  <si>
    <t>Цена в рублях РФ вкл. НДС-18%</t>
  </si>
  <si>
    <t>кг.</t>
  </si>
  <si>
    <t>м.п.</t>
  </si>
  <si>
    <t>рул.</t>
  </si>
  <si>
    <t>Уплотнители</t>
  </si>
  <si>
    <t xml:space="preserve">до 1000 </t>
  </si>
  <si>
    <t>1000-5000</t>
  </si>
  <si>
    <t>св.5000</t>
  </si>
  <si>
    <t>3 м.п.</t>
  </si>
  <si>
    <r>
      <t>Вилатерм</t>
    </r>
    <r>
      <rPr>
        <sz val="10"/>
        <rFont val="Arial Cyr"/>
        <family val="2"/>
      </rPr>
      <t xml:space="preserve"> d=30мм</t>
    </r>
  </si>
  <si>
    <r>
      <t>Вилатерм</t>
    </r>
    <r>
      <rPr>
        <sz val="10"/>
        <rFont val="Arial Cyr"/>
        <family val="2"/>
      </rPr>
      <t xml:space="preserve"> d=40мм</t>
    </r>
  </si>
  <si>
    <r>
      <t>Вилатерм</t>
    </r>
    <r>
      <rPr>
        <sz val="10"/>
        <rFont val="Arial Cyr"/>
        <family val="2"/>
      </rPr>
      <t xml:space="preserve"> d=50мм</t>
    </r>
  </si>
  <si>
    <r>
      <t>Вилатерм</t>
    </r>
    <r>
      <rPr>
        <sz val="10"/>
        <rFont val="Arial Cyr"/>
        <family val="2"/>
      </rPr>
      <t xml:space="preserve"> d=60мм</t>
    </r>
  </si>
  <si>
    <t xml:space="preserve">св. 5000 </t>
  </si>
  <si>
    <t>НАПЛАВЛЯЕМЫЕ РУЛОННЫЕ КРОВЕЛЬНЫЕ И ГИДРОИЗОЛЯЦИОННЫЕ МАТЕРИАЛЫ</t>
  </si>
  <si>
    <t xml:space="preserve">до 50 </t>
  </si>
  <si>
    <t xml:space="preserve">50-500 </t>
  </si>
  <si>
    <t>св. 500</t>
  </si>
  <si>
    <t>Рубероид РКП-350</t>
  </si>
  <si>
    <t>15 м2/рул.</t>
  </si>
  <si>
    <t>Рубероид РПП-300</t>
  </si>
  <si>
    <r>
      <t xml:space="preserve">РЕЕСТР ЦЕН №1 </t>
    </r>
    <r>
      <rPr>
        <b/>
        <i/>
        <sz val="12"/>
        <rFont val="Arial Cyr"/>
        <family val="2"/>
      </rPr>
      <t>Кровельные материалы</t>
    </r>
  </si>
  <si>
    <t>Упаковка</t>
  </si>
  <si>
    <t>Мастика Битумная Гидроизоляционная</t>
  </si>
  <si>
    <t>Мастика Битумная Приклеивающая</t>
  </si>
  <si>
    <t>Профессиональная грунтовка</t>
  </si>
  <si>
    <t>17 кг. / фл.</t>
  </si>
  <si>
    <t>Битум тв. БН 90/10</t>
  </si>
  <si>
    <t>до 15</t>
  </si>
  <si>
    <t>15-50</t>
  </si>
  <si>
    <t xml:space="preserve">св.50 </t>
  </si>
  <si>
    <r>
      <t xml:space="preserve">Мастика рез.-битумная </t>
    </r>
    <r>
      <rPr>
        <b/>
        <sz val="10"/>
        <rFont val="Arial Cyr"/>
        <family val="2"/>
      </rPr>
      <t>МГХ-Т</t>
    </r>
  </si>
  <si>
    <r>
      <t>Мастика бит.-каучуковая</t>
    </r>
    <r>
      <rPr>
        <b/>
        <sz val="10"/>
        <rFont val="Arial Cyr"/>
        <family val="2"/>
      </rPr>
      <t xml:space="preserve"> МГХ-К</t>
    </r>
  </si>
  <si>
    <t>шт.</t>
  </si>
  <si>
    <t>ТКП4,5гр.</t>
  </si>
  <si>
    <t>ТПП3,5</t>
  </si>
  <si>
    <t>ХПП3,5</t>
  </si>
  <si>
    <t>ХКП4,5гр.</t>
  </si>
  <si>
    <t>ЭПП3,5</t>
  </si>
  <si>
    <t>ТКП4,0гр.</t>
  </si>
  <si>
    <t>ХКП4,0гр.</t>
  </si>
  <si>
    <t>ТПП3,0</t>
  </si>
  <si>
    <t>ХПП3,0</t>
  </si>
  <si>
    <t>ЭПП4,5</t>
  </si>
  <si>
    <t>Айситекс-МОНО</t>
  </si>
  <si>
    <t>Марка и вес мат-ла, кг/м2</t>
  </si>
  <si>
    <t>св. 5000</t>
  </si>
  <si>
    <t>ЭПП4,0</t>
  </si>
  <si>
    <t>Вес и марка мат-ла, кг/м2</t>
  </si>
  <si>
    <t>ТПП3.0</t>
  </si>
  <si>
    <t>141730, Моск. обл.,г.Лобня, ул.Промышленная, д.3</t>
  </si>
  <si>
    <t>(495) 974-75-17; 502-89-52 (многоканальные)</t>
  </si>
  <si>
    <r>
      <t xml:space="preserve">Мастика битумная </t>
    </r>
    <r>
      <rPr>
        <b/>
        <sz val="10"/>
        <rFont val="Arial Cyr"/>
        <family val="2"/>
      </rPr>
      <t>МГХ-Г</t>
    </r>
  </si>
  <si>
    <t>www.3uma.ru www.ictorg.ru</t>
  </si>
  <si>
    <t>25 кг</t>
  </si>
  <si>
    <t>ХПП2.5</t>
  </si>
  <si>
    <t>ХКП3.5гр.</t>
  </si>
  <si>
    <t>ТПП2.5</t>
  </si>
  <si>
    <t>ТКП3.5гр.</t>
  </si>
  <si>
    <r>
      <t>Вилатерм</t>
    </r>
    <r>
      <rPr>
        <sz val="10"/>
        <rFont val="Arial Cyr"/>
        <family val="2"/>
      </rPr>
      <t xml:space="preserve"> d=10мм (спл.)</t>
    </r>
  </si>
  <si>
    <r>
      <t>Вилатерм</t>
    </r>
    <r>
      <rPr>
        <sz val="10"/>
        <rFont val="Arial Cyr"/>
        <family val="2"/>
      </rPr>
      <t xml:space="preserve"> d=20мм (спл.)</t>
    </r>
  </si>
  <si>
    <r>
      <t>Вилатерм</t>
    </r>
    <r>
      <rPr>
        <sz val="10"/>
        <rFont val="Arial Cyr"/>
        <family val="2"/>
      </rPr>
      <t xml:space="preserve"> d=30мм (спл.)</t>
    </r>
  </si>
  <si>
    <t>г.Воронеж - т.(47342) 3-18-04</t>
  </si>
  <si>
    <t>ИП Андреева Н.В.</t>
  </si>
  <si>
    <t>ООО "НСТ"</t>
  </si>
  <si>
    <t>ЭКП5,0сл.</t>
  </si>
  <si>
    <t>ТКП4,5сл.</t>
  </si>
  <si>
    <t>ЭКП4,5сл.</t>
  </si>
  <si>
    <t>ХКП4,5сл.</t>
  </si>
  <si>
    <t>ТКП4,0сл.</t>
  </si>
  <si>
    <t>ХКП4,0сл.</t>
  </si>
  <si>
    <t>ЭКП5,5сл.</t>
  </si>
  <si>
    <t>ЭКП4.5сл.</t>
  </si>
  <si>
    <t>ТПП3.5</t>
  </si>
  <si>
    <r>
      <t>Вилатерм</t>
    </r>
    <r>
      <rPr>
        <sz val="10"/>
        <rFont val="Arial Cyr"/>
        <family val="2"/>
      </rPr>
      <t xml:space="preserve"> d=80мм</t>
    </r>
  </si>
  <si>
    <r>
      <t>Вилатерм</t>
    </r>
    <r>
      <rPr>
        <sz val="10"/>
        <rFont val="Arial Cyr"/>
        <family val="2"/>
      </rPr>
      <t xml:space="preserve"> d=40мм (спл.)</t>
    </r>
  </si>
  <si>
    <r>
      <t>Вилатерм</t>
    </r>
    <r>
      <rPr>
        <sz val="10"/>
        <rFont val="Arial Cyr"/>
        <family val="2"/>
      </rPr>
      <t xml:space="preserve"> d=50мм (спл.)</t>
    </r>
  </si>
  <si>
    <r>
      <t>Вилатерм</t>
    </r>
    <r>
      <rPr>
        <sz val="10"/>
        <rFont val="Arial Cyr"/>
        <family val="2"/>
      </rPr>
      <t xml:space="preserve"> d=60мм (спл.)</t>
    </r>
  </si>
  <si>
    <r>
      <t>Вилатерм</t>
    </r>
    <r>
      <rPr>
        <sz val="10"/>
        <rFont val="Arial Cyr"/>
        <family val="2"/>
      </rPr>
      <t xml:space="preserve"> d=6мм (спл.)</t>
    </r>
  </si>
  <si>
    <r>
      <t>Вилатерм</t>
    </r>
    <r>
      <rPr>
        <sz val="10"/>
        <rFont val="Arial Cyr"/>
        <family val="2"/>
      </rPr>
      <t xml:space="preserve"> d=8мм (спл.)</t>
    </r>
  </si>
  <si>
    <t>РЕЕСТР ЦЕН №1 Мягкие кровельные материалы</t>
  </si>
  <si>
    <t>ком.стеклоткань</t>
  </si>
  <si>
    <t>100 м.п./рул</t>
  </si>
  <si>
    <t>Битумные мастики Эконом-Класса</t>
  </si>
  <si>
    <t>Мастика битумная изоляционная МБИ</t>
  </si>
  <si>
    <t>Мастика битумная строительная МБC</t>
  </si>
  <si>
    <t>15 л./фл.</t>
  </si>
  <si>
    <t>Пергамин П-350</t>
  </si>
  <si>
    <t>Пергамин П-300</t>
  </si>
  <si>
    <t>Пергамин П-250</t>
  </si>
  <si>
    <t>ТУ</t>
  </si>
  <si>
    <t>18кг./фл.</t>
  </si>
  <si>
    <r>
      <t>Вилатерм</t>
    </r>
    <r>
      <rPr>
        <sz val="10"/>
        <rFont val="Arial Cyr"/>
        <family val="2"/>
      </rPr>
      <t xml:space="preserve"> d=80мм (спл.)</t>
    </r>
  </si>
  <si>
    <t>Битумная Ай-Си-Бити Мастика ГП марки МБГ</t>
  </si>
  <si>
    <t>16 кг. / фл.</t>
  </si>
  <si>
    <t>Битумная Ай-Си-Бити Мастика ГП марки МБП</t>
  </si>
  <si>
    <t>Битумная Грунтовка Ай-Си-Бити Праймер</t>
  </si>
  <si>
    <t>----</t>
  </si>
  <si>
    <t>-----</t>
  </si>
  <si>
    <t>---</t>
  </si>
  <si>
    <t>на заказ</t>
  </si>
  <si>
    <t>ЭПП4.0</t>
  </si>
  <si>
    <t>ООО "Велес-А"</t>
  </si>
  <si>
    <t>200 мп/рул</t>
  </si>
  <si>
    <t>под заказ</t>
  </si>
  <si>
    <r>
      <t xml:space="preserve">Стеклопластик </t>
    </r>
    <r>
      <rPr>
        <b/>
        <sz val="10"/>
        <rFont val="Arial Cyr"/>
        <family val="2"/>
      </rPr>
      <t>РСТ-200</t>
    </r>
  </si>
  <si>
    <r>
      <t xml:space="preserve">Стеклопластик </t>
    </r>
    <r>
      <rPr>
        <b/>
        <sz val="10"/>
        <rFont val="Arial Cyr"/>
        <family val="2"/>
      </rPr>
      <t>РСТ-250</t>
    </r>
  </si>
  <si>
    <r>
      <t xml:space="preserve">Стеклопластики </t>
    </r>
    <r>
      <rPr>
        <b/>
        <sz val="10"/>
        <rFont val="Arial Cyr"/>
        <family val="2"/>
      </rPr>
      <t>РСТ-280/410/430</t>
    </r>
  </si>
  <si>
    <t xml:space="preserve">www.3uma.ru </t>
  </si>
  <si>
    <t>www.ictorg.ru</t>
  </si>
  <si>
    <t>16кг./фл.</t>
  </si>
  <si>
    <t>E-mail: vip.sales@ict.to</t>
  </si>
  <si>
    <r>
      <t>Праймер</t>
    </r>
    <r>
      <rPr>
        <sz val="10"/>
        <rFont val="Arial Cyr"/>
        <family val="2"/>
      </rPr>
      <t xml:space="preserve"> битумный </t>
    </r>
    <r>
      <rPr>
        <b/>
        <sz val="10"/>
        <rFont val="Arial Cyr"/>
        <family val="0"/>
      </rPr>
      <t>НТ</t>
    </r>
  </si>
  <si>
    <t>ГОСТ</t>
  </si>
  <si>
    <t>100 - 500</t>
  </si>
  <si>
    <t>Рубероид РПП-300 С</t>
  </si>
  <si>
    <t>Рубероид РПП-300 С2</t>
  </si>
  <si>
    <t>20 м2/рул.</t>
  </si>
  <si>
    <t>св.2500</t>
  </si>
  <si>
    <t>до 10</t>
  </si>
  <si>
    <t>св. 2500</t>
  </si>
  <si>
    <t>Праймер битумный ТЕХНОНИКОЛЬ №01</t>
  </si>
  <si>
    <t>Мастика кровельная ТЕХНОНИКОЛЬ №21 (Техномаст)</t>
  </si>
  <si>
    <t>20 кг./бан.</t>
  </si>
  <si>
    <t>20 л/бан.</t>
  </si>
  <si>
    <t>Мастика битумно-резиновая ТЕХНОНИКОЛЬ №20</t>
  </si>
  <si>
    <t>Мастика гидроизоляционная ТЕХНОНИКОЛЬ №24 (МГТН)</t>
  </si>
  <si>
    <t>Мастика приклеивающая ТЕХНОНИКОЛЬ №27</t>
  </si>
  <si>
    <t>22 кг./бан.</t>
  </si>
  <si>
    <t>Мастика приклеивающая ТЕХНОНИКОЛЬ №22 (Вишера)</t>
  </si>
  <si>
    <t>кг/шт.</t>
  </si>
  <si>
    <t xml:space="preserve">св.100 </t>
  </si>
  <si>
    <t>25-100</t>
  </si>
  <si>
    <t>Продукция ООО "ГРИДА"</t>
  </si>
  <si>
    <t>Продукция Компании ТехноНИКОЛЬ</t>
  </si>
  <si>
    <t>10-100</t>
  </si>
  <si>
    <t>свыше 100</t>
  </si>
  <si>
    <t>до 250</t>
  </si>
  <si>
    <t>250 - 2500</t>
  </si>
  <si>
    <t>Гидроизол, Бирепласт-Эко</t>
  </si>
  <si>
    <t>ХПП2,5</t>
  </si>
  <si>
    <t>ХКП3.5гр</t>
  </si>
  <si>
    <t>ТПП2,5</t>
  </si>
  <si>
    <t>ТКП3.5гр</t>
  </si>
  <si>
    <t>Продукция ГК "Ай-Си-Ти"</t>
  </si>
  <si>
    <t>Ст/ткани, ст/пластики</t>
  </si>
  <si>
    <t>г.Е-бург -т.(343) 278-91-22; 20</t>
  </si>
  <si>
    <t>РЕЕСТР</t>
  </si>
  <si>
    <t>Материалы картонной группы</t>
  </si>
  <si>
    <t>Битумные мастики и битум</t>
  </si>
  <si>
    <t>18 л./фл.</t>
  </si>
  <si>
    <t>ком.ст/ткань</t>
  </si>
  <si>
    <t>Гибкость на брусе (R=25мм) не выше -5 гр.С; Теплостойкость не ниже +85 гр.С  (Срок службы 10-15 лет)</t>
  </si>
  <si>
    <t>Битумно-полимерные материалы</t>
  </si>
  <si>
    <t>СБС-модифицированные материалы</t>
  </si>
  <si>
    <t>Материалы для устройства однослойного кровельного ковра</t>
  </si>
  <si>
    <t>Битумные модифицированные материалы</t>
  </si>
  <si>
    <t>Битумные материалы</t>
  </si>
  <si>
    <t>250-2500</t>
  </si>
  <si>
    <r>
      <t xml:space="preserve">Ай-Си-Текс-Стандарт   </t>
    </r>
    <r>
      <rPr>
        <b/>
        <sz val="8"/>
        <rFont val="Arial Cyr"/>
        <family val="2"/>
      </rPr>
      <t xml:space="preserve">ТехноНИКОЛЬ                 </t>
    </r>
    <r>
      <rPr>
        <b/>
        <sz val="10"/>
        <rFont val="Arial Cyr"/>
        <family val="2"/>
      </rPr>
      <t xml:space="preserve">Эластоизол-БИЗНЕС                      </t>
    </r>
    <r>
      <rPr>
        <b/>
        <sz val="8"/>
        <rFont val="Arial Cyr"/>
        <family val="2"/>
      </rPr>
      <t xml:space="preserve"> КРЗ</t>
    </r>
  </si>
  <si>
    <r>
      <t xml:space="preserve">Гидростеклоизол                                       </t>
    </r>
    <r>
      <rPr>
        <b/>
        <sz val="8"/>
        <rFont val="Arial Cyr"/>
        <family val="2"/>
      </rPr>
      <t xml:space="preserve">ТехноНИКОЛЬ  </t>
    </r>
    <r>
      <rPr>
        <b/>
        <sz val="12"/>
        <rFont val="Arial Cyr"/>
        <family val="2"/>
      </rPr>
      <t xml:space="preserve">   </t>
    </r>
  </si>
  <si>
    <r>
      <t xml:space="preserve">Гидростеклоизол                                       </t>
    </r>
    <r>
      <rPr>
        <b/>
        <sz val="8"/>
        <rFont val="Arial Cyr"/>
        <family val="2"/>
      </rPr>
      <t xml:space="preserve">КРЗ  </t>
    </r>
    <r>
      <rPr>
        <b/>
        <sz val="12"/>
        <rFont val="Arial Cyr"/>
        <family val="2"/>
      </rPr>
      <t xml:space="preserve">   </t>
    </r>
  </si>
  <si>
    <r>
      <t xml:space="preserve">Гидростеклоизол  к/т                                                           </t>
    </r>
    <r>
      <rPr>
        <b/>
        <sz val="8"/>
        <rFont val="Arial Cyr"/>
        <family val="2"/>
      </rPr>
      <t xml:space="preserve"> ТехноНИКОЛЬ </t>
    </r>
  </si>
  <si>
    <r>
      <t xml:space="preserve">Бирепласт-Норма      </t>
    </r>
    <r>
      <rPr>
        <b/>
        <sz val="8"/>
        <rFont val="Arial Cyr"/>
        <family val="2"/>
      </rPr>
      <t xml:space="preserve">   ТехноНИКОЛЬ</t>
    </r>
  </si>
  <si>
    <r>
      <t>Бирепласт Эко</t>
    </r>
    <r>
      <rPr>
        <b/>
        <sz val="14"/>
        <rFont val="Arial Cyr"/>
        <family val="2"/>
      </rPr>
      <t xml:space="preserve">  </t>
    </r>
    <r>
      <rPr>
        <b/>
        <sz val="8"/>
        <rFont val="Arial Cyr"/>
        <family val="2"/>
      </rPr>
      <t>ТехноНИКОЛЬ</t>
    </r>
  </si>
  <si>
    <r>
      <t>Гидроизол</t>
    </r>
    <r>
      <rPr>
        <b/>
        <sz val="14"/>
        <rFont val="Arial Cyr"/>
        <family val="2"/>
      </rPr>
      <t xml:space="preserve">                            </t>
    </r>
    <r>
      <rPr>
        <b/>
        <sz val="8"/>
        <rFont val="Arial Cyr"/>
        <family val="2"/>
      </rPr>
      <t xml:space="preserve"> КРЗ</t>
    </r>
  </si>
  <si>
    <t>до 50</t>
  </si>
  <si>
    <t>------</t>
  </si>
  <si>
    <t xml:space="preserve">ЦЕН №2 Битумные мастики, ст/продукция, уплотнители    </t>
  </si>
  <si>
    <r>
      <t xml:space="preserve">Ай-Си-Текс-Профи                     </t>
    </r>
    <r>
      <rPr>
        <b/>
        <sz val="8"/>
        <rFont val="Arial Cyr"/>
        <family val="2"/>
      </rPr>
      <t xml:space="preserve"> ТехноНИКОЛЬ     </t>
    </r>
  </si>
  <si>
    <r>
      <t xml:space="preserve">Ай-Си-Текс-Мастер                        </t>
    </r>
    <r>
      <rPr>
        <b/>
        <sz val="8"/>
        <rFont val="Arial Cyr"/>
        <family val="2"/>
      </rPr>
      <t xml:space="preserve"> ТехноНИКОЛЬ        </t>
    </r>
  </si>
  <si>
    <r>
      <t xml:space="preserve">Бирепласт-Оптим                              </t>
    </r>
    <r>
      <rPr>
        <b/>
        <sz val="8"/>
        <rFont val="Arial Cyr"/>
        <family val="2"/>
      </rPr>
      <t xml:space="preserve"> ТехноНИКОЛЬ    </t>
    </r>
  </si>
  <si>
    <r>
      <t xml:space="preserve">Ай-Си-Текс-Профи                     </t>
    </r>
    <r>
      <rPr>
        <b/>
        <sz val="8"/>
        <rFont val="Arial Cyr"/>
        <family val="2"/>
      </rPr>
      <t xml:space="preserve"> ТехноНИКОЛЬ                                                </t>
    </r>
    <r>
      <rPr>
        <b/>
        <sz val="10"/>
        <rFont val="Arial Cyr"/>
        <family val="2"/>
      </rPr>
      <t>Эластоизол-ПРЕМИУМ</t>
    </r>
    <r>
      <rPr>
        <b/>
        <sz val="8"/>
        <rFont val="Arial Cyr"/>
        <family val="2"/>
      </rPr>
      <t xml:space="preserve">                                       КРЗ</t>
    </r>
  </si>
  <si>
    <r>
      <t xml:space="preserve">Ай-Си-Текс-Стандарт                           </t>
    </r>
    <r>
      <rPr>
        <b/>
        <sz val="8"/>
        <rFont val="Arial Cyr"/>
        <family val="2"/>
      </rPr>
      <t xml:space="preserve"> ТехноНИКОЛЬ                                </t>
    </r>
    <r>
      <rPr>
        <b/>
        <sz val="10"/>
        <rFont val="Arial Cyr"/>
        <family val="2"/>
      </rPr>
      <t xml:space="preserve"> Эластоизол-БИЗНЕС</t>
    </r>
    <r>
      <rPr>
        <b/>
        <sz val="8"/>
        <rFont val="Arial Cyr"/>
        <family val="2"/>
      </rPr>
      <t xml:space="preserve">                                        КРЗ</t>
    </r>
  </si>
  <si>
    <r>
      <t xml:space="preserve">Ай-Си-Текс-Мастер                               </t>
    </r>
    <r>
      <rPr>
        <b/>
        <sz val="8"/>
        <rFont val="Arial Cyr"/>
        <family val="2"/>
      </rPr>
      <t xml:space="preserve"> ТехноНИКОЛЬ                                          </t>
    </r>
    <r>
      <rPr>
        <b/>
        <sz val="10"/>
        <rFont val="Arial Cyr"/>
        <family val="2"/>
      </rPr>
      <t xml:space="preserve">  Эластоизол-ПРОФ </t>
    </r>
    <r>
      <rPr>
        <b/>
        <sz val="8"/>
        <rFont val="Arial Cyr"/>
        <family val="2"/>
      </rPr>
      <t xml:space="preserve">                         КРЗ</t>
    </r>
  </si>
  <si>
    <r>
      <t xml:space="preserve">Бирепласт-Оптим                              </t>
    </r>
    <r>
      <rPr>
        <b/>
        <sz val="8"/>
        <rFont val="Arial Cyr"/>
        <family val="2"/>
      </rPr>
      <t xml:space="preserve"> ТехноНИКОЛЬ                          </t>
    </r>
    <r>
      <rPr>
        <b/>
        <sz val="10"/>
        <rFont val="Arial Cyr"/>
        <family val="2"/>
      </rPr>
      <t xml:space="preserve">Эластоизол-СТАНДАРТ              </t>
    </r>
    <r>
      <rPr>
        <b/>
        <sz val="8"/>
        <rFont val="Arial Cyr"/>
        <family val="2"/>
      </rPr>
      <t xml:space="preserve">  КРЗ</t>
    </r>
  </si>
  <si>
    <r>
      <t xml:space="preserve">Бирепласт-Норма                    </t>
    </r>
    <r>
      <rPr>
        <b/>
        <sz val="8"/>
        <rFont val="Arial Cyr"/>
        <family val="2"/>
      </rPr>
      <t>ТехноНИКОЛЬ</t>
    </r>
  </si>
  <si>
    <r>
      <t xml:space="preserve">Стеклопластик </t>
    </r>
    <r>
      <rPr>
        <b/>
        <sz val="10"/>
        <rFont val="Arial Cyr"/>
        <family val="2"/>
      </rPr>
      <t>РСТ-140</t>
    </r>
  </si>
  <si>
    <r>
      <t xml:space="preserve">Стеклоткань </t>
    </r>
    <r>
      <rPr>
        <b/>
        <sz val="10"/>
        <rFont val="Arial Cyr"/>
        <family val="2"/>
      </rPr>
      <t>Э3-200 (140)</t>
    </r>
  </si>
  <si>
    <r>
      <t xml:space="preserve">Стеклоткань </t>
    </r>
    <r>
      <rPr>
        <b/>
        <sz val="10"/>
        <rFont val="Arial Cyr"/>
        <family val="2"/>
      </rPr>
      <t>Э3-200 (180)</t>
    </r>
  </si>
  <si>
    <t>ЗАО "Ай-Си-Ти Центр"</t>
  </si>
  <si>
    <t>Рубероид РКП-350 ОМ</t>
  </si>
  <si>
    <t>10 м2/рул.</t>
  </si>
  <si>
    <t>Рубероид РКК-350</t>
  </si>
  <si>
    <t>Цена, руб./м2 (с НДС-20%)</t>
  </si>
  <si>
    <t>Цена, руб.РФ/м2 (с НДС-20%)</t>
  </si>
  <si>
    <t>г.Киров - т.(8332) 21-05-88</t>
  </si>
  <si>
    <t>103,10/1650,00</t>
  </si>
  <si>
    <t>135,00/2700,00</t>
  </si>
  <si>
    <t>104,50/2090,00</t>
  </si>
  <si>
    <t>118,00/2360,00</t>
  </si>
  <si>
    <t>83,00/1825,00</t>
  </si>
  <si>
    <t>85,00/1700,00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</si>
</sst>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 ;\-#,##0.00\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[$-FC19]d\ mmmm\ yyyy\ &quot;г.&quot;"/>
    <numFmt numFmtId="186" formatCode="dd/mm/yy;@"/>
  </numFmts>
  <fonts count="2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16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b/>
      <sz val="11"/>
      <name val="Arial Cyr"/>
      <family val="2"/>
    </font>
    <font>
      <sz val="9"/>
      <name val="Arial Cyr"/>
      <family val="2"/>
    </font>
    <font>
      <b/>
      <i/>
      <sz val="12"/>
      <name val="Arial Cyr"/>
      <family val="2"/>
    </font>
    <font>
      <b/>
      <sz val="9"/>
      <name val="Arial Cyr"/>
      <family val="2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b/>
      <sz val="12"/>
      <name val="Arial Rounded MT Bold"/>
      <family val="2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3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16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164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6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0" xfId="15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7" fillId="0" borderId="0" xfId="15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6" fillId="2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top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3" borderId="7" xfId="0" applyFont="1" applyFill="1" applyBorder="1" applyAlignment="1">
      <alignment/>
    </xf>
    <xf numFmtId="0" fontId="1" fillId="3" borderId="6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0" fontId="0" fillId="3" borderId="1" xfId="0" applyFont="1" applyFill="1" applyBorder="1" applyAlignment="1">
      <alignment vertical="top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justify"/>
    </xf>
    <xf numFmtId="0" fontId="1" fillId="0" borderId="1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1" fillId="3" borderId="6" xfId="0" applyFont="1" applyFill="1" applyBorder="1" applyAlignment="1">
      <alignment horizontal="center"/>
    </xf>
    <xf numFmtId="0" fontId="0" fillId="3" borderId="6" xfId="0" applyFont="1" applyFill="1" applyBorder="1" applyAlignment="1">
      <alignment/>
    </xf>
    <xf numFmtId="0" fontId="0" fillId="0" borderId="6" xfId="0" applyFont="1" applyBorder="1" applyAlignment="1">
      <alignment vertical="top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Alignment="1">
      <alignment/>
    </xf>
    <xf numFmtId="164" fontId="2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textRotation="90" wrapText="1"/>
    </xf>
    <xf numFmtId="0" fontId="2" fillId="0" borderId="2" xfId="0" applyFont="1" applyBorder="1" applyAlignment="1">
      <alignment vertical="center" textRotation="90" wrapText="1"/>
    </xf>
    <xf numFmtId="0" fontId="13" fillId="0" borderId="0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2" fillId="0" borderId="2" xfId="0" applyFont="1" applyBorder="1" applyAlignment="1">
      <alignment/>
    </xf>
    <xf numFmtId="0" fontId="3" fillId="0" borderId="0" xfId="0" applyFont="1" applyBorder="1" applyAlignment="1">
      <alignment vertical="top"/>
    </xf>
    <xf numFmtId="0" fontId="0" fillId="0" borderId="5" xfId="0" applyFont="1" applyBorder="1" applyAlignment="1">
      <alignment/>
    </xf>
    <xf numFmtId="0" fontId="2" fillId="0" borderId="2" xfId="0" applyFont="1" applyBorder="1" applyAlignment="1">
      <alignment vertical="center"/>
    </xf>
    <xf numFmtId="0" fontId="3" fillId="0" borderId="6" xfId="0" applyFont="1" applyBorder="1" applyAlignment="1">
      <alignment/>
    </xf>
    <xf numFmtId="164" fontId="0" fillId="0" borderId="1" xfId="0" applyNumberFormat="1" applyFont="1" applyBorder="1" applyAlignment="1">
      <alignment horizontal="left"/>
    </xf>
    <xf numFmtId="164" fontId="0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6" fillId="3" borderId="6" xfId="0" applyFont="1" applyFill="1" applyBorder="1" applyAlignment="1">
      <alignment horizontal="center"/>
    </xf>
    <xf numFmtId="0" fontId="17" fillId="0" borderId="8" xfId="15" applyFont="1" applyBorder="1" applyAlignment="1">
      <alignment horizontal="left" vertical="center"/>
    </xf>
    <xf numFmtId="2" fontId="0" fillId="0" borderId="1" xfId="0" applyNumberFormat="1" applyFont="1" applyFill="1" applyBorder="1" applyAlignment="1">
      <alignment horizontal="center"/>
    </xf>
    <xf numFmtId="0" fontId="0" fillId="0" borderId="7" xfId="0" applyFont="1" applyBorder="1" applyAlignment="1">
      <alignment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0" fontId="6" fillId="0" borderId="1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2" fontId="2" fillId="0" borderId="6" xfId="0" applyNumberFormat="1" applyFont="1" applyFill="1" applyBorder="1" applyAlignment="1">
      <alignment horizontal="center"/>
    </xf>
    <xf numFmtId="164" fontId="0" fillId="0" borderId="7" xfId="0" applyNumberFormat="1" applyFont="1" applyBorder="1" applyAlignment="1">
      <alignment horizontal="left"/>
    </xf>
    <xf numFmtId="0" fontId="2" fillId="0" borderId="9" xfId="0" applyFont="1" applyBorder="1" applyAlignment="1">
      <alignment/>
    </xf>
    <xf numFmtId="0" fontId="0" fillId="2" borderId="4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5" xfId="0" applyFont="1" applyBorder="1" applyAlignment="1">
      <alignment/>
    </xf>
    <xf numFmtId="0" fontId="6" fillId="0" borderId="0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2" fontId="0" fillId="0" borderId="1" xfId="0" applyNumberFormat="1" applyFont="1" applyBorder="1" applyAlignment="1" quotePrefix="1">
      <alignment horizontal="center" vertical="center"/>
    </xf>
    <xf numFmtId="4" fontId="3" fillId="4" borderId="1" xfId="0" applyNumberFormat="1" applyFont="1" applyFill="1" applyBorder="1" applyAlignment="1" quotePrefix="1">
      <alignment horizontal="center"/>
    </xf>
    <xf numFmtId="2" fontId="0" fillId="3" borderId="9" xfId="0" applyNumberFormat="1" applyFont="1" applyFill="1" applyBorder="1" applyAlignment="1" quotePrefix="1">
      <alignment horizontal="center" vertical="center"/>
    </xf>
    <xf numFmtId="2" fontId="2" fillId="0" borderId="9" xfId="0" applyNumberFormat="1" applyFont="1" applyBorder="1" applyAlignment="1" quotePrefix="1">
      <alignment horizontal="center"/>
    </xf>
    <xf numFmtId="2" fontId="2" fillId="0" borderId="9" xfId="0" applyNumberFormat="1" applyFont="1" applyFill="1" applyBorder="1" applyAlignment="1" quotePrefix="1">
      <alignment horizontal="center"/>
    </xf>
    <xf numFmtId="0" fontId="6" fillId="0" borderId="5" xfId="0" applyFont="1" applyBorder="1" applyAlignment="1">
      <alignment horizontal="right" vertical="center"/>
    </xf>
    <xf numFmtId="2" fontId="0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6" fillId="2" borderId="9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4" fontId="0" fillId="4" borderId="9" xfId="0" applyNumberFormat="1" applyFont="1" applyFill="1" applyBorder="1" applyAlignment="1">
      <alignment horizontal="center" vertical="center"/>
    </xf>
    <xf numFmtId="4" fontId="0" fillId="4" borderId="1" xfId="0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4" fontId="15" fillId="4" borderId="1" xfId="0" applyNumberFormat="1" applyFont="1" applyFill="1" applyBorder="1" applyAlignment="1" quotePrefix="1">
      <alignment horizontal="center"/>
    </xf>
    <xf numFmtId="165" fontId="2" fillId="4" borderId="1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top"/>
    </xf>
    <xf numFmtId="0" fontId="2" fillId="2" borderId="10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14" fontId="10" fillId="0" borderId="0" xfId="0" applyNumberFormat="1" applyFont="1" applyAlignment="1">
      <alignment horizontal="center"/>
    </xf>
    <xf numFmtId="9" fontId="0" fillId="0" borderId="0" xfId="0" applyNumberFormat="1" applyFont="1" applyAlignment="1">
      <alignment/>
    </xf>
    <xf numFmtId="0" fontId="0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7" xfId="0" applyFont="1" applyBorder="1" applyAlignment="1">
      <alignment/>
    </xf>
    <xf numFmtId="164" fontId="0" fillId="0" borderId="9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164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/>
    </xf>
    <xf numFmtId="1" fontId="0" fillId="0" borderId="7" xfId="0" applyNumberFormat="1" applyFont="1" applyBorder="1" applyAlignment="1" quotePrefix="1">
      <alignment horizontal="center" vertical="center"/>
    </xf>
    <xf numFmtId="1" fontId="0" fillId="0" borderId="7" xfId="0" applyNumberFormat="1" applyFont="1" applyBorder="1" applyAlignment="1">
      <alignment horizontal="center"/>
    </xf>
    <xf numFmtId="2" fontId="0" fillId="0" borderId="1" xfId="0" applyNumberFormat="1" applyFont="1" applyBorder="1" applyAlignment="1" quotePrefix="1">
      <alignment horizontal="center"/>
    </xf>
    <xf numFmtId="2" fontId="2" fillId="0" borderId="1" xfId="0" applyNumberFormat="1" applyFont="1" applyBorder="1" applyAlignment="1" quotePrefix="1">
      <alignment horizontal="center"/>
    </xf>
    <xf numFmtId="14" fontId="2" fillId="0" borderId="0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2" fontId="19" fillId="0" borderId="1" xfId="0" applyNumberFormat="1" applyFont="1" applyBorder="1" applyAlignment="1">
      <alignment horizontal="center"/>
    </xf>
    <xf numFmtId="2" fontId="19" fillId="0" borderId="9" xfId="0" applyNumberFormat="1" applyFont="1" applyFill="1" applyBorder="1" applyAlignment="1">
      <alignment horizontal="center"/>
    </xf>
    <xf numFmtId="2" fontId="19" fillId="0" borderId="9" xfId="0" applyNumberFormat="1" applyFont="1" applyBorder="1" applyAlignment="1">
      <alignment horizontal="center"/>
    </xf>
    <xf numFmtId="2" fontId="19" fillId="0" borderId="6" xfId="0" applyNumberFormat="1" applyFont="1" applyFill="1" applyBorder="1" applyAlignment="1">
      <alignment horizontal="center"/>
    </xf>
    <xf numFmtId="2" fontId="19" fillId="0" borderId="6" xfId="0" applyNumberFormat="1" applyFont="1" applyBorder="1" applyAlignment="1">
      <alignment horizontal="center"/>
    </xf>
    <xf numFmtId="2" fontId="20" fillId="0" borderId="1" xfId="0" applyNumberFormat="1" applyFont="1" applyFill="1" applyBorder="1" applyAlignment="1">
      <alignment horizontal="center" vertical="center"/>
    </xf>
    <xf numFmtId="2" fontId="19" fillId="0" borderId="1" xfId="0" applyNumberFormat="1" applyFont="1" applyFill="1" applyBorder="1" applyAlignment="1">
      <alignment horizontal="center" vertical="center"/>
    </xf>
    <xf numFmtId="2" fontId="20" fillId="0" borderId="6" xfId="0" applyNumberFormat="1" applyFont="1" applyBorder="1" applyAlignment="1">
      <alignment horizontal="center" vertical="center"/>
    </xf>
    <xf numFmtId="2" fontId="20" fillId="0" borderId="1" xfId="0" applyNumberFormat="1" applyFont="1" applyBorder="1" applyAlignment="1" quotePrefix="1">
      <alignment horizontal="center" vertical="center"/>
    </xf>
    <xf numFmtId="2" fontId="20" fillId="0" borderId="1" xfId="0" applyNumberFormat="1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2" fontId="19" fillId="0" borderId="1" xfId="0" applyNumberFormat="1" applyFont="1" applyBorder="1" applyAlignment="1">
      <alignment vertical="center"/>
    </xf>
    <xf numFmtId="2" fontId="19" fillId="0" borderId="1" xfId="0" applyNumberFormat="1" applyFont="1" applyBorder="1" applyAlignment="1">
      <alignment horizontal="center" vertical="center"/>
    </xf>
    <xf numFmtId="2" fontId="19" fillId="0" borderId="9" xfId="0" applyNumberFormat="1" applyFont="1" applyBorder="1" applyAlignment="1" quotePrefix="1">
      <alignment horizontal="center"/>
    </xf>
    <xf numFmtId="2" fontId="19" fillId="0" borderId="9" xfId="0" applyNumberFormat="1" applyFont="1" applyFill="1" applyBorder="1" applyAlignment="1" quotePrefix="1">
      <alignment horizontal="center"/>
    </xf>
    <xf numFmtId="2" fontId="19" fillId="0" borderId="8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 quotePrefix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2" fontId="0" fillId="0" borderId="7" xfId="0" applyNumberFormat="1" applyFont="1" applyBorder="1" applyAlignment="1" quotePrefix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2" fontId="20" fillId="3" borderId="6" xfId="0" applyNumberFormat="1" applyFont="1" applyFill="1" applyBorder="1" applyAlignment="1">
      <alignment horizontal="center" vertical="center"/>
    </xf>
    <xf numFmtId="2" fontId="20" fillId="0" borderId="6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 quotePrefix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textRotation="90"/>
    </xf>
    <xf numFmtId="0" fontId="13" fillId="0" borderId="12" xfId="0" applyFont="1" applyFill="1" applyBorder="1" applyAlignment="1">
      <alignment horizontal="center" textRotation="90"/>
    </xf>
    <xf numFmtId="0" fontId="13" fillId="0" borderId="6" xfId="0" applyFont="1" applyFill="1" applyBorder="1" applyAlignment="1">
      <alignment horizontal="center" textRotation="90"/>
    </xf>
    <xf numFmtId="2" fontId="6" fillId="2" borderId="9" xfId="0" applyNumberFormat="1" applyFont="1" applyFill="1" applyBorder="1" applyAlignment="1">
      <alignment horizontal="center" vertical="center"/>
    </xf>
    <xf numFmtId="2" fontId="6" fillId="2" borderId="7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2" fontId="0" fillId="3" borderId="9" xfId="0" applyNumberFormat="1" applyFont="1" applyFill="1" applyBorder="1" applyAlignment="1">
      <alignment horizontal="center" vertical="center"/>
    </xf>
    <xf numFmtId="2" fontId="0" fillId="3" borderId="10" xfId="0" applyNumberFormat="1" applyFont="1" applyFill="1" applyBorder="1" applyAlignment="1">
      <alignment horizontal="center" vertical="center"/>
    </xf>
    <xf numFmtId="2" fontId="0" fillId="3" borderId="7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2" fontId="0" fillId="0" borderId="9" xfId="0" applyNumberFormat="1" applyFont="1" applyBorder="1" applyAlignment="1" quotePrefix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164" fontId="6" fillId="2" borderId="9" xfId="0" applyNumberFormat="1" applyFont="1" applyFill="1" applyBorder="1" applyAlignment="1">
      <alignment horizontal="center" vertical="center"/>
    </xf>
    <xf numFmtId="164" fontId="6" fillId="2" borderId="10" xfId="0" applyNumberFormat="1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7" fillId="0" borderId="8" xfId="15" applyFont="1" applyBorder="1" applyAlignment="1">
      <alignment horizontal="left" vertical="center"/>
    </xf>
    <xf numFmtId="0" fontId="17" fillId="0" borderId="2" xfId="15" applyFont="1" applyBorder="1" applyAlignment="1">
      <alignment horizontal="left" vertical="center"/>
    </xf>
    <xf numFmtId="0" fontId="7" fillId="0" borderId="2" xfId="15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64" fontId="2" fillId="2" borderId="1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2" fontId="0" fillId="0" borderId="9" xfId="0" applyNumberFormat="1" applyFont="1" applyBorder="1" applyAlignment="1" quotePrefix="1">
      <alignment horizontal="center"/>
    </xf>
    <xf numFmtId="0" fontId="6" fillId="2" borderId="1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 vertical="justify"/>
    </xf>
    <xf numFmtId="0" fontId="6" fillId="2" borderId="10" xfId="0" applyFont="1" applyFill="1" applyBorder="1" applyAlignment="1">
      <alignment horizontal="left" vertical="justify"/>
    </xf>
    <xf numFmtId="0" fontId="6" fillId="2" borderId="7" xfId="0" applyFont="1" applyFill="1" applyBorder="1" applyAlignment="1">
      <alignment horizontal="left" vertical="justify"/>
    </xf>
    <xf numFmtId="0" fontId="2" fillId="5" borderId="9" xfId="0" applyFont="1" applyFill="1" applyBorder="1" applyAlignment="1">
      <alignment horizontal="center" wrapText="1"/>
    </xf>
    <xf numFmtId="0" fontId="2" fillId="5" borderId="10" xfId="0" applyFont="1" applyFill="1" applyBorder="1" applyAlignment="1">
      <alignment horizontal="center" wrapText="1"/>
    </xf>
    <xf numFmtId="0" fontId="2" fillId="5" borderId="7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2" fontId="2" fillId="0" borderId="11" xfId="0" applyNumberFormat="1" applyFont="1" applyBorder="1" applyAlignment="1">
      <alignment horizontal="center" textRotation="90" wrapText="1"/>
    </xf>
    <xf numFmtId="2" fontId="2" fillId="0" borderId="12" xfId="0" applyNumberFormat="1" applyFont="1" applyBorder="1" applyAlignment="1">
      <alignment horizontal="center" textRotation="90" wrapText="1"/>
    </xf>
    <xf numFmtId="2" fontId="2" fillId="0" borderId="6" xfId="0" applyNumberFormat="1" applyFont="1" applyBorder="1" applyAlignment="1">
      <alignment horizontal="center" textRotation="90" wrapText="1"/>
    </xf>
    <xf numFmtId="0" fontId="2" fillId="0" borderId="13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2" fillId="2" borderId="9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textRotation="90"/>
    </xf>
    <xf numFmtId="0" fontId="13" fillId="0" borderId="12" xfId="0" applyFont="1" applyBorder="1" applyAlignment="1">
      <alignment horizontal="center" vertical="center" textRotation="90"/>
    </xf>
    <xf numFmtId="0" fontId="13" fillId="0" borderId="6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0" fillId="2" borderId="3" xfId="0" applyFont="1" applyFill="1" applyBorder="1" applyAlignment="1">
      <alignment horizontal="center" vertical="top"/>
    </xf>
    <xf numFmtId="0" fontId="0" fillId="2" borderId="4" xfId="0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center" vertical="top"/>
    </xf>
    <xf numFmtId="0" fontId="0" fillId="2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9" xfId="0" applyNumberFormat="1" applyFont="1" applyFill="1" applyBorder="1" applyAlignment="1">
      <alignment horizontal="center" vertical="center"/>
    </xf>
    <xf numFmtId="2" fontId="0" fillId="0" borderId="7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3" fillId="0" borderId="13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3" fillId="0" borderId="8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 textRotation="90"/>
    </xf>
    <xf numFmtId="2" fontId="19" fillId="0" borderId="9" xfId="0" applyNumberFormat="1" applyFont="1" applyBorder="1" applyAlignment="1" quotePrefix="1">
      <alignment horizontal="center" vertical="center"/>
    </xf>
    <xf numFmtId="2" fontId="19" fillId="0" borderId="10" xfId="0" applyNumberFormat="1" applyFont="1" applyBorder="1" applyAlignment="1" quotePrefix="1">
      <alignment horizontal="center" vertical="center"/>
    </xf>
    <xf numFmtId="2" fontId="19" fillId="0" borderId="7" xfId="0" applyNumberFormat="1" applyFont="1" applyBorder="1" applyAlignment="1" quotePrefix="1">
      <alignment horizontal="center" vertical="center"/>
    </xf>
    <xf numFmtId="0" fontId="0" fillId="0" borderId="1" xfId="0" applyFont="1" applyBorder="1" applyAlignment="1">
      <alignment horizontal="right"/>
    </xf>
    <xf numFmtId="0" fontId="3" fillId="0" borderId="6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64" fontId="6" fillId="0" borderId="9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68</xdr:row>
      <xdr:rowOff>0</xdr:rowOff>
    </xdr:from>
    <xdr:to>
      <xdr:col>10</xdr:col>
      <xdr:colOff>514350</xdr:colOff>
      <xdr:row>68</xdr:row>
      <xdr:rowOff>0</xdr:rowOff>
    </xdr:to>
    <xdr:sp>
      <xdr:nvSpPr>
        <xdr:cNvPr id="1" name="AutoShape 5"/>
        <xdr:cNvSpPr>
          <a:spLocks/>
        </xdr:cNvSpPr>
      </xdr:nvSpPr>
      <xdr:spPr>
        <a:xfrm>
          <a:off x="6600825" y="10896600"/>
          <a:ext cx="12954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0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10,50</a:t>
          </a:r>
        </a:p>
      </xdr:txBody>
    </xdr:sp>
    <xdr:clientData/>
  </xdr:twoCellAnchor>
  <xdr:twoCellAnchor>
    <xdr:from>
      <xdr:col>8</xdr:col>
      <xdr:colOff>190500</xdr:colOff>
      <xdr:row>68</xdr:row>
      <xdr:rowOff>0</xdr:rowOff>
    </xdr:from>
    <xdr:to>
      <xdr:col>9</xdr:col>
      <xdr:colOff>533400</xdr:colOff>
      <xdr:row>68</xdr:row>
      <xdr:rowOff>0</xdr:rowOff>
    </xdr:to>
    <xdr:sp>
      <xdr:nvSpPr>
        <xdr:cNvPr id="2" name="AutoShape 9"/>
        <xdr:cNvSpPr>
          <a:spLocks/>
        </xdr:cNvSpPr>
      </xdr:nvSpPr>
      <xdr:spPr>
        <a:xfrm>
          <a:off x="5981700" y="10896600"/>
          <a:ext cx="962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0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10,50</a:t>
          </a:r>
        </a:p>
      </xdr:txBody>
    </xdr:sp>
    <xdr:clientData/>
  </xdr:twoCellAnchor>
  <xdr:twoCellAnchor>
    <xdr:from>
      <xdr:col>2</xdr:col>
      <xdr:colOff>647700</xdr:colOff>
      <xdr:row>107</xdr:row>
      <xdr:rowOff>0</xdr:rowOff>
    </xdr:from>
    <xdr:to>
      <xdr:col>3</xdr:col>
      <xdr:colOff>723900</xdr:colOff>
      <xdr:row>107</xdr:row>
      <xdr:rowOff>0</xdr:rowOff>
    </xdr:to>
    <xdr:sp>
      <xdr:nvSpPr>
        <xdr:cNvPr id="3" name="AutoShape 12"/>
        <xdr:cNvSpPr>
          <a:spLocks/>
        </xdr:cNvSpPr>
      </xdr:nvSpPr>
      <xdr:spPr>
        <a:xfrm>
          <a:off x="1162050" y="16640175"/>
          <a:ext cx="1771650" cy="0"/>
        </a:xfrm>
        <a:prstGeom prst="irregularSeal1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необлегченный</a:t>
          </a:r>
        </a:p>
      </xdr:txBody>
    </xdr:sp>
    <xdr:clientData/>
  </xdr:twoCellAnchor>
  <xdr:twoCellAnchor>
    <xdr:from>
      <xdr:col>7</xdr:col>
      <xdr:colOff>180975</xdr:colOff>
      <xdr:row>144</xdr:row>
      <xdr:rowOff>0</xdr:rowOff>
    </xdr:from>
    <xdr:to>
      <xdr:col>8</xdr:col>
      <xdr:colOff>533400</xdr:colOff>
      <xdr:row>144</xdr:row>
      <xdr:rowOff>0</xdr:rowOff>
    </xdr:to>
    <xdr:sp>
      <xdr:nvSpPr>
        <xdr:cNvPr id="4" name="AutoShape 13"/>
        <xdr:cNvSpPr>
          <a:spLocks/>
        </xdr:cNvSpPr>
      </xdr:nvSpPr>
      <xdr:spPr>
        <a:xfrm>
          <a:off x="5391150" y="21793200"/>
          <a:ext cx="9334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000" kern="10" spc="0">
              <a:ln w="9525" cmpd="sng">
                <a:noFill/>
              </a:ln>
              <a:solidFill>
                <a:srgbClr val="FF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10,50</a:t>
          </a:r>
        </a:p>
      </xdr:txBody>
    </xdr:sp>
    <xdr:clientData/>
  </xdr:twoCellAnchor>
  <xdr:twoCellAnchor editAs="oneCell">
    <xdr:from>
      <xdr:col>3</xdr:col>
      <xdr:colOff>704850</xdr:colOff>
      <xdr:row>100</xdr:row>
      <xdr:rowOff>85725</xdr:rowOff>
    </xdr:from>
    <xdr:to>
      <xdr:col>4</xdr:col>
      <xdr:colOff>1009650</xdr:colOff>
      <xdr:row>106</xdr:row>
      <xdr:rowOff>123825</xdr:rowOff>
    </xdr:to>
    <xdr:pic>
      <xdr:nvPicPr>
        <xdr:cNvPr id="5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15621000"/>
          <a:ext cx="10287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19050</xdr:rowOff>
    </xdr:from>
    <xdr:to>
      <xdr:col>2</xdr:col>
      <xdr:colOff>1676400</xdr:colOff>
      <xdr:row>9</xdr:row>
      <xdr:rowOff>142875</xdr:rowOff>
    </xdr:to>
    <xdr:pic>
      <xdr:nvPicPr>
        <xdr:cNvPr id="6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9050"/>
          <a:ext cx="21526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67</xdr:row>
      <xdr:rowOff>47625</xdr:rowOff>
    </xdr:from>
    <xdr:to>
      <xdr:col>2</xdr:col>
      <xdr:colOff>1609725</xdr:colOff>
      <xdr:row>76</xdr:row>
      <xdr:rowOff>9525</xdr:rowOff>
    </xdr:to>
    <xdr:pic>
      <xdr:nvPicPr>
        <xdr:cNvPr id="7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10829925"/>
          <a:ext cx="18669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0</xdr:row>
      <xdr:rowOff>19050</xdr:rowOff>
    </xdr:from>
    <xdr:to>
      <xdr:col>5</xdr:col>
      <xdr:colOff>38100</xdr:colOff>
      <xdr:row>6</xdr:row>
      <xdr:rowOff>9525</xdr:rowOff>
    </xdr:to>
    <xdr:sp>
      <xdr:nvSpPr>
        <xdr:cNvPr id="8" name="AutoShape 13"/>
        <xdr:cNvSpPr>
          <a:spLocks/>
        </xdr:cNvSpPr>
      </xdr:nvSpPr>
      <xdr:spPr>
        <a:xfrm>
          <a:off x="2286000" y="19050"/>
          <a:ext cx="1714500" cy="781050"/>
        </a:xfrm>
        <a:prstGeom prst="star8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Продукция 
собственных торговых марок</a:t>
          </a:r>
        </a:p>
      </xdr:txBody>
    </xdr:sp>
    <xdr:clientData/>
  </xdr:twoCellAnchor>
  <xdr:twoCellAnchor>
    <xdr:from>
      <xdr:col>5</xdr:col>
      <xdr:colOff>447675</xdr:colOff>
      <xdr:row>79</xdr:row>
      <xdr:rowOff>19050</xdr:rowOff>
    </xdr:from>
    <xdr:to>
      <xdr:col>7</xdr:col>
      <xdr:colOff>342900</xdr:colOff>
      <xdr:row>82</xdr:row>
      <xdr:rowOff>133350</xdr:rowOff>
    </xdr:to>
    <xdr:sp>
      <xdr:nvSpPr>
        <xdr:cNvPr id="9" name="AutoShape 14"/>
        <xdr:cNvSpPr>
          <a:spLocks/>
        </xdr:cNvSpPr>
      </xdr:nvSpPr>
      <xdr:spPr>
        <a:xfrm>
          <a:off x="4410075" y="12487275"/>
          <a:ext cx="1143000" cy="571500"/>
        </a:xfrm>
        <a:prstGeom prst="star8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Товар на заказ</a:t>
          </a:r>
        </a:p>
      </xdr:txBody>
    </xdr:sp>
    <xdr:clientData/>
  </xdr:twoCellAnchor>
  <xdr:twoCellAnchor>
    <xdr:from>
      <xdr:col>1</xdr:col>
      <xdr:colOff>190500</xdr:colOff>
      <xdr:row>44</xdr:row>
      <xdr:rowOff>19050</xdr:rowOff>
    </xdr:from>
    <xdr:to>
      <xdr:col>3</xdr:col>
      <xdr:colOff>0</xdr:colOff>
      <xdr:row>50</xdr:row>
      <xdr:rowOff>47625</xdr:rowOff>
    </xdr:to>
    <xdr:sp>
      <xdr:nvSpPr>
        <xdr:cNvPr id="10" name="AutoShape 17"/>
        <xdr:cNvSpPr>
          <a:spLocks/>
        </xdr:cNvSpPr>
      </xdr:nvSpPr>
      <xdr:spPr>
        <a:xfrm>
          <a:off x="476250" y="7010400"/>
          <a:ext cx="1733550" cy="1000125"/>
        </a:xfrm>
        <a:prstGeom prst="star8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Cyr"/>
              <a:ea typeface="Arial Cyr"/>
              <a:cs typeface="Arial Cyr"/>
            </a:rPr>
            <a:t>Продукция 
собственных торговых марок</a:t>
          </a:r>
        </a:p>
      </xdr:txBody>
    </xdr:sp>
    <xdr:clientData/>
  </xdr:twoCellAnchor>
  <xdr:twoCellAnchor>
    <xdr:from>
      <xdr:col>7</xdr:col>
      <xdr:colOff>180975</xdr:colOff>
      <xdr:row>119</xdr:row>
      <xdr:rowOff>0</xdr:rowOff>
    </xdr:from>
    <xdr:to>
      <xdr:col>8</xdr:col>
      <xdr:colOff>533400</xdr:colOff>
      <xdr:row>119</xdr:row>
      <xdr:rowOff>0</xdr:rowOff>
    </xdr:to>
    <xdr:sp>
      <xdr:nvSpPr>
        <xdr:cNvPr id="11" name="AutoShape 18"/>
        <xdr:cNvSpPr>
          <a:spLocks/>
        </xdr:cNvSpPr>
      </xdr:nvSpPr>
      <xdr:spPr>
        <a:xfrm>
          <a:off x="5391150" y="18288000"/>
          <a:ext cx="9334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000" kern="10" spc="0">
              <a:ln w="9525" cmpd="sng">
                <a:noFill/>
              </a:ln>
              <a:solidFill>
                <a:srgbClr val="FF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10,50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3uma.ru/" TargetMode="External" /><Relationship Id="rId2" Type="http://schemas.openxmlformats.org/officeDocument/2006/relationships/hyperlink" Target="http://www.ictorg.ru/" TargetMode="External" /><Relationship Id="rId3" Type="http://schemas.openxmlformats.org/officeDocument/2006/relationships/hyperlink" Target="http://www.3uma.ru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3uma.ru/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"/>
  <sheetViews>
    <sheetView tabSelected="1" view="pageBreakPreview" zoomScaleSheetLayoutView="100" workbookViewId="0" topLeftCell="A97">
      <selection activeCell="H117" sqref="H117:I117"/>
    </sheetView>
  </sheetViews>
  <sheetFormatPr defaultColWidth="9.00390625" defaultRowHeight="12.75"/>
  <cols>
    <col min="1" max="1" width="3.75390625" style="0" customWidth="1"/>
    <col min="2" max="2" width="3.00390625" style="0" customWidth="1"/>
    <col min="3" max="3" width="22.25390625" style="0" customWidth="1"/>
    <col min="4" max="4" width="9.50390625" style="3" customWidth="1"/>
    <col min="5" max="5" width="13.50390625" style="1" customWidth="1"/>
    <col min="6" max="6" width="8.125" style="1" customWidth="1"/>
    <col min="7" max="7" width="8.25390625" style="1" customWidth="1"/>
    <col min="8" max="8" width="7.625" style="1" customWidth="1"/>
    <col min="9" max="9" width="8.125" style="2" customWidth="1"/>
    <col min="10" max="10" width="12.75390625" style="2" customWidth="1"/>
    <col min="11" max="11" width="6.75390625" style="0" customWidth="1"/>
    <col min="12" max="12" width="9.75390625" style="0" customWidth="1"/>
  </cols>
  <sheetData>
    <row r="1" spans="1:10" ht="14.25" customHeight="1">
      <c r="A1" s="22"/>
      <c r="C1" s="240"/>
      <c r="D1" s="241"/>
      <c r="E1" s="12"/>
      <c r="F1" s="243" t="s">
        <v>198</v>
      </c>
      <c r="G1" s="244"/>
      <c r="H1" s="244"/>
      <c r="I1" s="244"/>
      <c r="J1" s="245"/>
    </row>
    <row r="2" spans="1:10" ht="12" customHeight="1">
      <c r="A2" s="22"/>
      <c r="C2" s="1"/>
      <c r="D2" s="1"/>
      <c r="E2" s="13"/>
      <c r="F2" s="246" t="s">
        <v>68</v>
      </c>
      <c r="G2" s="247"/>
      <c r="H2" s="247"/>
      <c r="I2" s="247"/>
      <c r="J2" s="248"/>
    </row>
    <row r="3" spans="1:10" ht="12" customHeight="1">
      <c r="A3" s="22"/>
      <c r="C3" s="1"/>
      <c r="D3" s="1"/>
      <c r="E3" s="11"/>
      <c r="F3" s="237" t="s">
        <v>69</v>
      </c>
      <c r="G3" s="238"/>
      <c r="H3" s="238"/>
      <c r="I3" s="238"/>
      <c r="J3" s="239"/>
    </row>
    <row r="4" spans="1:10" ht="11.25" customHeight="1">
      <c r="A4" s="22"/>
      <c r="C4" s="1"/>
      <c r="D4" s="1"/>
      <c r="E4" s="14"/>
      <c r="F4" s="91" t="s">
        <v>71</v>
      </c>
      <c r="G4" s="10"/>
      <c r="H4" s="10"/>
      <c r="I4" s="249" t="s">
        <v>129</v>
      </c>
      <c r="J4" s="250"/>
    </row>
    <row r="5" spans="1:10" ht="7.5" customHeight="1">
      <c r="A5" s="22"/>
      <c r="C5" s="1"/>
      <c r="D5" s="1"/>
      <c r="E5" s="14"/>
      <c r="F5" s="16"/>
      <c r="G5" s="17"/>
      <c r="H5" s="18"/>
      <c r="I5" s="17"/>
      <c r="J5" s="17"/>
    </row>
    <row r="6" spans="1:10" ht="5.25" customHeight="1">
      <c r="A6" s="22"/>
      <c r="C6" s="1"/>
      <c r="D6" s="1"/>
      <c r="E6" s="14"/>
      <c r="F6" s="16"/>
      <c r="G6" s="17"/>
      <c r="H6" s="18"/>
      <c r="I6" s="17"/>
      <c r="J6" s="17"/>
    </row>
    <row r="7" spans="1:10" ht="13.5" customHeight="1">
      <c r="A7" s="22"/>
      <c r="B7" s="22"/>
      <c r="D7" s="33" t="s">
        <v>98</v>
      </c>
      <c r="E7" s="33"/>
      <c r="J7" s="138">
        <v>43619</v>
      </c>
    </row>
    <row r="8" spans="1:10" ht="15.75" customHeight="1">
      <c r="A8" s="78"/>
      <c r="B8" s="78"/>
      <c r="C8" s="77"/>
      <c r="D8" s="214" t="s">
        <v>63</v>
      </c>
      <c r="E8" s="242" t="s">
        <v>4</v>
      </c>
      <c r="F8" s="218" t="s">
        <v>202</v>
      </c>
      <c r="G8" s="219"/>
      <c r="H8" s="220"/>
      <c r="I8" s="210" t="s">
        <v>6</v>
      </c>
      <c r="J8" s="210" t="s">
        <v>7</v>
      </c>
    </row>
    <row r="9" spans="1:10" ht="14.25" customHeight="1">
      <c r="A9" s="78"/>
      <c r="B9" s="78"/>
      <c r="C9" s="80"/>
      <c r="D9" s="214"/>
      <c r="E9" s="242"/>
      <c r="F9" s="148" t="s">
        <v>155</v>
      </c>
      <c r="G9" s="149" t="s">
        <v>176</v>
      </c>
      <c r="H9" s="149" t="s">
        <v>136</v>
      </c>
      <c r="I9" s="210"/>
      <c r="J9" s="210"/>
    </row>
    <row r="10" spans="1:10" ht="12.75" customHeight="1">
      <c r="A10" s="82"/>
      <c r="B10" s="79"/>
      <c r="C10" s="81"/>
      <c r="D10" s="215" t="s">
        <v>171</v>
      </c>
      <c r="E10" s="216"/>
      <c r="F10" s="216"/>
      <c r="G10" s="216"/>
      <c r="H10" s="216"/>
      <c r="I10" s="216"/>
      <c r="J10" s="217"/>
    </row>
    <row r="11" spans="1:10" s="4" customFormat="1" ht="12.75" customHeight="1">
      <c r="A11" s="319" t="s">
        <v>32</v>
      </c>
      <c r="B11" s="320"/>
      <c r="C11" s="225" t="s">
        <v>14</v>
      </c>
      <c r="D11" s="225"/>
      <c r="E11" s="225"/>
      <c r="F11" s="225"/>
      <c r="G11" s="225"/>
      <c r="H11" s="225"/>
      <c r="I11" s="225"/>
      <c r="J11" s="225"/>
    </row>
    <row r="12" spans="1:10" s="4" customFormat="1" ht="12.75">
      <c r="A12" s="321"/>
      <c r="B12" s="322"/>
      <c r="C12" s="226" t="s">
        <v>187</v>
      </c>
      <c r="D12" s="87" t="s">
        <v>83</v>
      </c>
      <c r="E12" s="88" t="s">
        <v>1</v>
      </c>
      <c r="F12" s="160">
        <f>'прайс-лист №2 (расширенный)'!D11</f>
        <v>227</v>
      </c>
      <c r="G12" s="158">
        <f>'прайс-лист №2 (расширенный)'!E11</f>
        <v>203</v>
      </c>
      <c r="H12" s="159">
        <f>'прайс-лист №2 (расширенный)'!F11</f>
        <v>196.9</v>
      </c>
      <c r="I12" s="27" t="s">
        <v>0</v>
      </c>
      <c r="J12" s="27">
        <v>20</v>
      </c>
    </row>
    <row r="13" spans="1:10" s="4" customFormat="1" ht="12.75">
      <c r="A13" s="321"/>
      <c r="B13" s="322"/>
      <c r="C13" s="227"/>
      <c r="D13" s="87" t="s">
        <v>85</v>
      </c>
      <c r="E13" s="88" t="s">
        <v>1</v>
      </c>
      <c r="F13" s="221" t="s">
        <v>118</v>
      </c>
      <c r="G13" s="222"/>
      <c r="H13" s="223"/>
      <c r="I13" s="27" t="s">
        <v>0</v>
      </c>
      <c r="J13" s="27">
        <v>20</v>
      </c>
    </row>
    <row r="14" spans="1:10" s="4" customFormat="1" ht="12.75">
      <c r="A14" s="321"/>
      <c r="B14" s="322"/>
      <c r="C14" s="227"/>
      <c r="D14" s="87" t="s">
        <v>84</v>
      </c>
      <c r="E14" s="88" t="s">
        <v>2</v>
      </c>
      <c r="F14" s="160">
        <f>'прайс-лист №2 (расширенный)'!D13</f>
        <v>203</v>
      </c>
      <c r="G14" s="158">
        <f>'прайс-лист №2 (расширенный)'!E13</f>
        <v>181.5</v>
      </c>
      <c r="H14" s="159">
        <f>'прайс-лист №2 (расширенный)'!F13</f>
        <v>176.1</v>
      </c>
      <c r="I14" s="27" t="s">
        <v>0</v>
      </c>
      <c r="J14" s="27">
        <v>20</v>
      </c>
    </row>
    <row r="15" spans="1:10" s="4" customFormat="1" ht="12.75">
      <c r="A15" s="321"/>
      <c r="B15" s="322"/>
      <c r="C15" s="227"/>
      <c r="D15" s="87" t="s">
        <v>65</v>
      </c>
      <c r="E15" s="88" t="s">
        <v>1</v>
      </c>
      <c r="F15" s="160">
        <f>'прайс-лист №2 (расширенный)'!D14</f>
        <v>214</v>
      </c>
      <c r="G15" s="158">
        <f>'прайс-лист №2 (расширенный)'!E14</f>
        <v>191</v>
      </c>
      <c r="H15" s="159">
        <f>'прайс-лист №2 (расширенный)'!F14</f>
        <v>185.3</v>
      </c>
      <c r="I15" s="27" t="s">
        <v>0</v>
      </c>
      <c r="J15" s="27">
        <v>20</v>
      </c>
    </row>
    <row r="16" spans="1:10" s="4" customFormat="1" ht="12.75">
      <c r="A16" s="321"/>
      <c r="B16" s="322"/>
      <c r="C16" s="227"/>
      <c r="D16" s="87" t="s">
        <v>56</v>
      </c>
      <c r="E16" s="88" t="s">
        <v>1</v>
      </c>
      <c r="F16" s="221" t="s">
        <v>118</v>
      </c>
      <c r="G16" s="222"/>
      <c r="H16" s="223"/>
      <c r="I16" s="27" t="s">
        <v>0</v>
      </c>
      <c r="J16" s="27">
        <v>20</v>
      </c>
    </row>
    <row r="17" spans="1:10" s="4" customFormat="1" ht="12.75">
      <c r="A17" s="321"/>
      <c r="B17" s="322"/>
      <c r="C17" s="227"/>
      <c r="D17" s="87" t="s">
        <v>53</v>
      </c>
      <c r="E17" s="88" t="s">
        <v>2</v>
      </c>
      <c r="F17" s="160">
        <f>'прайс-лист №2 (расширенный)'!D16</f>
        <v>189</v>
      </c>
      <c r="G17" s="158">
        <f>'прайс-лист №2 (расширенный)'!E16</f>
        <v>168.5</v>
      </c>
      <c r="H17" s="159">
        <f>'прайс-лист №2 (расширенный)'!F16</f>
        <v>163.4</v>
      </c>
      <c r="I17" s="27" t="s">
        <v>0</v>
      </c>
      <c r="J17" s="27">
        <v>25</v>
      </c>
    </row>
    <row r="18" spans="1:10" s="4" customFormat="1" ht="12.75">
      <c r="A18" s="321"/>
      <c r="B18" s="322"/>
      <c r="C18" s="228"/>
      <c r="D18" s="87" t="s">
        <v>54</v>
      </c>
      <c r="E18" s="88" t="s">
        <v>3</v>
      </c>
      <c r="F18" s="221" t="s">
        <v>118</v>
      </c>
      <c r="G18" s="222"/>
      <c r="H18" s="223"/>
      <c r="I18" s="27" t="s">
        <v>0</v>
      </c>
      <c r="J18" s="27">
        <v>25</v>
      </c>
    </row>
    <row r="19" spans="1:10" s="4" customFormat="1" ht="12.75">
      <c r="A19" s="321"/>
      <c r="B19" s="322"/>
      <c r="C19" s="225" t="s">
        <v>11</v>
      </c>
      <c r="D19" s="225"/>
      <c r="E19" s="225"/>
      <c r="F19" s="225"/>
      <c r="G19" s="225"/>
      <c r="H19" s="225"/>
      <c r="I19" s="225"/>
      <c r="J19" s="225"/>
    </row>
    <row r="20" spans="1:10" s="4" customFormat="1" ht="12.75" customHeight="1">
      <c r="A20" s="321"/>
      <c r="B20" s="322"/>
      <c r="C20" s="226" t="s">
        <v>177</v>
      </c>
      <c r="D20" s="87" t="s">
        <v>85</v>
      </c>
      <c r="E20" s="88" t="s">
        <v>1</v>
      </c>
      <c r="F20" s="158">
        <f>'прайс-лист №2 (расширенный)'!D20</f>
        <v>182</v>
      </c>
      <c r="G20" s="158">
        <f>'прайс-лист №2 (расширенный)'!E20</f>
        <v>165.9</v>
      </c>
      <c r="H20" s="158">
        <f>'прайс-лист №2 (расширенный)'!F20</f>
        <v>160.9</v>
      </c>
      <c r="I20" s="27" t="s">
        <v>0</v>
      </c>
      <c r="J20" s="27">
        <v>20</v>
      </c>
    </row>
    <row r="21" spans="1:10" s="4" customFormat="1" ht="12" customHeight="1">
      <c r="A21" s="321"/>
      <c r="B21" s="322"/>
      <c r="C21" s="227"/>
      <c r="D21" s="87" t="s">
        <v>84</v>
      </c>
      <c r="E21" s="88" t="s">
        <v>2</v>
      </c>
      <c r="F21" s="158">
        <f>'прайс-лист №2 (расширенный)'!D21</f>
        <v>168</v>
      </c>
      <c r="G21" s="158">
        <f>'прайс-лист №2 (расширенный)'!E21</f>
        <v>152.9</v>
      </c>
      <c r="H21" s="158">
        <f>'прайс-лист №2 (расширенный)'!F21</f>
        <v>149.8</v>
      </c>
      <c r="I21" s="27" t="s">
        <v>0</v>
      </c>
      <c r="J21" s="27">
        <v>20</v>
      </c>
    </row>
    <row r="22" spans="1:10" s="4" customFormat="1" ht="12.75" customHeight="1">
      <c r="A22" s="321"/>
      <c r="B22" s="322"/>
      <c r="C22" s="227"/>
      <c r="D22" s="87" t="s">
        <v>86</v>
      </c>
      <c r="E22" s="88" t="s">
        <v>3</v>
      </c>
      <c r="F22" s="224" t="s">
        <v>118</v>
      </c>
      <c r="G22" s="224"/>
      <c r="H22" s="224"/>
      <c r="I22" s="27" t="s">
        <v>0</v>
      </c>
      <c r="J22" s="27">
        <v>20</v>
      </c>
    </row>
    <row r="23" spans="1:10" s="4" customFormat="1" ht="12.75" customHeight="1">
      <c r="A23" s="321"/>
      <c r="B23" s="322"/>
      <c r="C23" s="227"/>
      <c r="D23" s="87" t="s">
        <v>119</v>
      </c>
      <c r="E23" s="88" t="s">
        <v>1</v>
      </c>
      <c r="F23" s="158">
        <f>'прайс-лист №2 (расширенный)'!D23</f>
        <v>173</v>
      </c>
      <c r="G23" s="158">
        <f>'прайс-лист №2 (расширенный)'!E23</f>
        <v>157.5</v>
      </c>
      <c r="H23" s="158">
        <f>'прайс-лист №2 (расширенный)'!F23</f>
        <v>152.8</v>
      </c>
      <c r="I23" s="27" t="s">
        <v>0</v>
      </c>
      <c r="J23" s="27">
        <v>20</v>
      </c>
    </row>
    <row r="24" spans="1:10" s="4" customFormat="1" ht="12" customHeight="1">
      <c r="A24" s="321"/>
      <c r="B24" s="322"/>
      <c r="C24" s="227"/>
      <c r="D24" s="87" t="s">
        <v>56</v>
      </c>
      <c r="E24" s="88" t="s">
        <v>1</v>
      </c>
      <c r="F24" s="158">
        <f>'прайс-лист №2 (расширенный)'!D24</f>
        <v>161</v>
      </c>
      <c r="G24" s="158">
        <f>'прайс-лист №2 (расширенный)'!E24</f>
        <v>146.5</v>
      </c>
      <c r="H24" s="158">
        <f>'прайс-лист №2 (расширенный)'!F24</f>
        <v>142.1</v>
      </c>
      <c r="I24" s="27" t="s">
        <v>0</v>
      </c>
      <c r="J24" s="27">
        <v>25</v>
      </c>
    </row>
    <row r="25" spans="1:10" s="4" customFormat="1" ht="12.75" customHeight="1">
      <c r="A25" s="321"/>
      <c r="B25" s="322"/>
      <c r="C25" s="227"/>
      <c r="D25" s="87" t="s">
        <v>53</v>
      </c>
      <c r="E25" s="88" t="s">
        <v>2</v>
      </c>
      <c r="F25" s="158">
        <f>'прайс-лист №2 (расширенный)'!D25</f>
        <v>148</v>
      </c>
      <c r="G25" s="158">
        <f>'прайс-лист №2 (расширенный)'!E25</f>
        <v>134.9</v>
      </c>
      <c r="H25" s="158">
        <f>'прайс-лист №2 (расширенный)'!F25</f>
        <v>130.9</v>
      </c>
      <c r="I25" s="27" t="s">
        <v>0</v>
      </c>
      <c r="J25" s="27">
        <v>25</v>
      </c>
    </row>
    <row r="26" spans="1:10" s="4" customFormat="1" ht="12.75" customHeight="1">
      <c r="A26" s="321"/>
      <c r="B26" s="322"/>
      <c r="C26" s="228"/>
      <c r="D26" s="87" t="s">
        <v>54</v>
      </c>
      <c r="E26" s="88" t="s">
        <v>3</v>
      </c>
      <c r="F26" s="158">
        <f>'прайс-лист №2 (расширенный)'!D26</f>
        <v>134</v>
      </c>
      <c r="G26" s="158">
        <f>'прайс-лист №2 (расширенный)'!E26</f>
        <v>121.9</v>
      </c>
      <c r="H26" s="158">
        <f>'прайс-лист №2 (расширенный)'!F26</f>
        <v>118.2</v>
      </c>
      <c r="I26" s="27" t="s">
        <v>0</v>
      </c>
      <c r="J26" s="27">
        <v>25</v>
      </c>
    </row>
    <row r="27" spans="1:10" s="4" customFormat="1" ht="12.75" customHeight="1">
      <c r="A27" s="321"/>
      <c r="B27" s="322"/>
      <c r="C27" s="215" t="s">
        <v>172</v>
      </c>
      <c r="D27" s="216"/>
      <c r="E27" s="216"/>
      <c r="F27" s="216"/>
      <c r="G27" s="216"/>
      <c r="H27" s="216"/>
      <c r="I27" s="216"/>
      <c r="J27" s="217"/>
    </row>
    <row r="28" spans="1:10" s="4" customFormat="1" ht="12.75">
      <c r="A28" s="321"/>
      <c r="B28" s="322"/>
      <c r="C28" s="225" t="s">
        <v>10</v>
      </c>
      <c r="D28" s="225"/>
      <c r="E28" s="225"/>
      <c r="F28" s="225"/>
      <c r="G28" s="225"/>
      <c r="H28" s="225"/>
      <c r="I28" s="225"/>
      <c r="J28" s="225"/>
    </row>
    <row r="29" spans="1:10" s="4" customFormat="1" ht="12.75" customHeight="1">
      <c r="A29" s="321"/>
      <c r="B29" s="322"/>
      <c r="C29" s="226" t="s">
        <v>188</v>
      </c>
      <c r="D29" s="87" t="s">
        <v>90</v>
      </c>
      <c r="E29" s="88" t="s">
        <v>1</v>
      </c>
      <c r="F29" s="158">
        <f>'прайс-лист №2 (расширенный)'!D29</f>
        <v>136</v>
      </c>
      <c r="G29" s="158">
        <f>'прайс-лист №2 (расширенный)'!E29</f>
        <v>125.5</v>
      </c>
      <c r="H29" s="158">
        <f>'прайс-лист №2 (расширенный)'!F29</f>
        <v>123</v>
      </c>
      <c r="I29" s="27" t="s">
        <v>0</v>
      </c>
      <c r="J29" s="27">
        <v>20</v>
      </c>
    </row>
    <row r="30" spans="1:10" s="4" customFormat="1" ht="12.75" customHeight="1">
      <c r="A30" s="321"/>
      <c r="B30" s="322"/>
      <c r="C30" s="227"/>
      <c r="D30" s="87" t="s">
        <v>84</v>
      </c>
      <c r="E30" s="88" t="s">
        <v>2</v>
      </c>
      <c r="F30" s="158">
        <f>'прайс-лист №2 (расширенный)'!D30</f>
        <v>128</v>
      </c>
      <c r="G30" s="158">
        <f>'прайс-лист №2 (расширенный)'!E30</f>
        <v>118.5</v>
      </c>
      <c r="H30" s="158">
        <f>'прайс-лист №2 (расширенный)'!F30</f>
        <v>116.1</v>
      </c>
      <c r="I30" s="27" t="s">
        <v>0</v>
      </c>
      <c r="J30" s="27">
        <v>20</v>
      </c>
    </row>
    <row r="31" spans="1:10" s="4" customFormat="1" ht="12.75" customHeight="1">
      <c r="A31" s="321"/>
      <c r="B31" s="322"/>
      <c r="C31" s="227"/>
      <c r="D31" s="87" t="s">
        <v>88</v>
      </c>
      <c r="E31" s="88" t="s">
        <v>3</v>
      </c>
      <c r="F31" s="221" t="s">
        <v>118</v>
      </c>
      <c r="G31" s="222"/>
      <c r="H31" s="223"/>
      <c r="I31" s="27" t="s">
        <v>0</v>
      </c>
      <c r="J31" s="27">
        <v>20</v>
      </c>
    </row>
    <row r="32" spans="1:10" s="4" customFormat="1" ht="12.75" customHeight="1">
      <c r="A32" s="321"/>
      <c r="B32" s="322"/>
      <c r="C32" s="227"/>
      <c r="D32" s="105" t="s">
        <v>56</v>
      </c>
      <c r="E32" s="88" t="s">
        <v>1</v>
      </c>
      <c r="F32" s="158">
        <f>'прайс-лист №2 (расширенный)'!D33</f>
        <v>121</v>
      </c>
      <c r="G32" s="158">
        <f>'прайс-лист №2 (расширенный)'!E33</f>
        <v>111.9</v>
      </c>
      <c r="H32" s="158">
        <f>'прайс-лист №2 (расширенный)'!F33</f>
        <v>109.7</v>
      </c>
      <c r="I32" s="27" t="s">
        <v>0</v>
      </c>
      <c r="J32" s="27">
        <v>25</v>
      </c>
    </row>
    <row r="33" spans="1:10" s="4" customFormat="1" ht="12.75" customHeight="1">
      <c r="A33" s="321"/>
      <c r="B33" s="322"/>
      <c r="C33" s="227"/>
      <c r="D33" s="87" t="s">
        <v>53</v>
      </c>
      <c r="E33" s="88" t="s">
        <v>2</v>
      </c>
      <c r="F33" s="158">
        <f>'прайс-лист №2 (расширенный)'!D34</f>
        <v>113</v>
      </c>
      <c r="G33" s="158">
        <f>'прайс-лист №2 (расширенный)'!E34</f>
        <v>104.5</v>
      </c>
      <c r="H33" s="158">
        <f>'прайс-лист №2 (расширенный)'!F34</f>
        <v>102.4</v>
      </c>
      <c r="I33" s="27" t="s">
        <v>0</v>
      </c>
      <c r="J33" s="27">
        <v>30</v>
      </c>
    </row>
    <row r="34" spans="1:10" s="4" customFormat="1" ht="12.75" customHeight="1">
      <c r="A34" s="321"/>
      <c r="B34" s="322"/>
      <c r="C34" s="228"/>
      <c r="D34" s="87" t="s">
        <v>60</v>
      </c>
      <c r="E34" s="88" t="s">
        <v>3</v>
      </c>
      <c r="F34" s="221" t="s">
        <v>118</v>
      </c>
      <c r="G34" s="222"/>
      <c r="H34" s="223"/>
      <c r="I34" s="27" t="s">
        <v>0</v>
      </c>
      <c r="J34" s="27">
        <v>30</v>
      </c>
    </row>
    <row r="35" spans="1:10" s="4" customFormat="1" ht="12.75" customHeight="1">
      <c r="A35" s="321"/>
      <c r="B35" s="322"/>
      <c r="C35" s="215" t="s">
        <v>174</v>
      </c>
      <c r="D35" s="216"/>
      <c r="E35" s="216"/>
      <c r="F35" s="216"/>
      <c r="G35" s="216"/>
      <c r="H35" s="216"/>
      <c r="I35" s="216"/>
      <c r="J35" s="217"/>
    </row>
    <row r="36" spans="1:10" s="4" customFormat="1" ht="12.75">
      <c r="A36" s="321"/>
      <c r="B36" s="322"/>
      <c r="C36" s="225" t="s">
        <v>12</v>
      </c>
      <c r="D36" s="225"/>
      <c r="E36" s="225"/>
      <c r="F36" s="225"/>
      <c r="G36" s="225"/>
      <c r="H36" s="225"/>
      <c r="I36" s="225"/>
      <c r="J36" s="225"/>
    </row>
    <row r="37" spans="1:10" s="4" customFormat="1" ht="12.75">
      <c r="A37" s="321"/>
      <c r="B37" s="322"/>
      <c r="C37" s="226" t="s">
        <v>189</v>
      </c>
      <c r="D37" s="87" t="s">
        <v>52</v>
      </c>
      <c r="E37" s="88" t="s">
        <v>2</v>
      </c>
      <c r="F37" s="158">
        <f>'прайс-лист №2 (расширенный)'!D49</f>
        <v>112</v>
      </c>
      <c r="G37" s="158">
        <f>'прайс-лист №2 (расширенный)'!E49</f>
        <v>104.5</v>
      </c>
      <c r="H37" s="158">
        <f>'прайс-лист №2 (расширенный)'!F49</f>
        <v>102.4</v>
      </c>
      <c r="I37" s="27" t="s">
        <v>0</v>
      </c>
      <c r="J37" s="27">
        <v>20</v>
      </c>
    </row>
    <row r="38" spans="1:10" s="4" customFormat="1" ht="12.75">
      <c r="A38" s="321"/>
      <c r="B38" s="322"/>
      <c r="C38" s="227"/>
      <c r="D38" s="87" t="s">
        <v>57</v>
      </c>
      <c r="E38" s="88" t="s">
        <v>2</v>
      </c>
      <c r="F38" s="158">
        <f>'прайс-лист №2 (расширенный)'!D50</f>
        <v>107</v>
      </c>
      <c r="G38" s="158">
        <f>'прайс-лист №2 (расширенный)'!E50</f>
        <v>99.9</v>
      </c>
      <c r="H38" s="158">
        <f>'прайс-лист №2 (расширенный)'!F50</f>
        <v>97.9</v>
      </c>
      <c r="I38" s="27" t="s">
        <v>0</v>
      </c>
      <c r="J38" s="27">
        <v>20</v>
      </c>
    </row>
    <row r="39" spans="1:10" s="4" customFormat="1" ht="12.75">
      <c r="A39" s="321"/>
      <c r="B39" s="322"/>
      <c r="C39" s="227"/>
      <c r="D39" s="87" t="s">
        <v>53</v>
      </c>
      <c r="E39" s="88" t="s">
        <v>2</v>
      </c>
      <c r="F39" s="160">
        <f>'прайс-лист №2 (расширенный)'!D53</f>
        <v>102</v>
      </c>
      <c r="G39" s="158">
        <f>'прайс-лист №2 (расширенный)'!E53</f>
        <v>95.5</v>
      </c>
      <c r="H39" s="158">
        <f>'прайс-лист №2 (расширенный)'!F53</f>
        <v>93.6</v>
      </c>
      <c r="I39" s="27" t="s">
        <v>0</v>
      </c>
      <c r="J39" s="27">
        <v>25</v>
      </c>
    </row>
    <row r="40" spans="1:10" s="4" customFormat="1" ht="12.75">
      <c r="A40" s="321"/>
      <c r="B40" s="322"/>
      <c r="C40" s="228"/>
      <c r="D40" s="87" t="s">
        <v>59</v>
      </c>
      <c r="E40" s="88" t="s">
        <v>2</v>
      </c>
      <c r="F40" s="160">
        <f>'прайс-лист №2 (расширенный)'!D54</f>
        <v>96</v>
      </c>
      <c r="G40" s="158">
        <f>'прайс-лист №2 (расширенный)'!E54</f>
        <v>89.5</v>
      </c>
      <c r="H40" s="158">
        <f>'прайс-лист №2 (расширенный)'!F54</f>
        <v>87.7</v>
      </c>
      <c r="I40" s="27" t="s">
        <v>0</v>
      </c>
      <c r="J40" s="27">
        <v>30</v>
      </c>
    </row>
    <row r="41" spans="1:10" s="4" customFormat="1" ht="12.75">
      <c r="A41" s="321"/>
      <c r="B41" s="322"/>
      <c r="C41" s="225" t="s">
        <v>170</v>
      </c>
      <c r="D41" s="225"/>
      <c r="E41" s="225"/>
      <c r="F41" s="225"/>
      <c r="G41" s="225"/>
      <c r="H41" s="225"/>
      <c r="I41" s="225"/>
      <c r="J41" s="225"/>
    </row>
    <row r="42" spans="1:10" s="4" customFormat="1" ht="12.75" customHeight="1">
      <c r="A42" s="321"/>
      <c r="B42" s="322"/>
      <c r="C42" s="229" t="s">
        <v>178</v>
      </c>
      <c r="D42" s="87" t="s">
        <v>52</v>
      </c>
      <c r="E42" s="88" t="s">
        <v>2</v>
      </c>
      <c r="F42" s="160">
        <f>'прайс-лист №2 (расширенный)'!D58</f>
        <v>96</v>
      </c>
      <c r="G42" s="158">
        <f>'прайс-лист №2 (расширенный)'!E58</f>
        <v>89.9</v>
      </c>
      <c r="H42" s="158">
        <f>'прайс-лист №2 (расширенный)'!F58</f>
        <v>88.1</v>
      </c>
      <c r="I42" s="27" t="s">
        <v>0</v>
      </c>
      <c r="J42" s="27">
        <v>20</v>
      </c>
    </row>
    <row r="43" spans="1:10" s="4" customFormat="1" ht="12.75" customHeight="1">
      <c r="A43" s="321"/>
      <c r="B43" s="322"/>
      <c r="C43" s="230"/>
      <c r="D43" s="87" t="s">
        <v>57</v>
      </c>
      <c r="E43" s="88" t="s">
        <v>2</v>
      </c>
      <c r="F43" s="160">
        <f>'прайс-лист №2 (расширенный)'!D59</f>
        <v>96</v>
      </c>
      <c r="G43" s="158">
        <f>'прайс-лист №2 (расширенный)'!E59</f>
        <v>89.5</v>
      </c>
      <c r="H43" s="158">
        <f>'прайс-лист №2 (расширенный)'!F59</f>
        <v>87.7</v>
      </c>
      <c r="I43" s="27" t="s">
        <v>0</v>
      </c>
      <c r="J43" s="27">
        <v>25</v>
      </c>
    </row>
    <row r="44" spans="1:10" s="4" customFormat="1" ht="12.75" customHeight="1">
      <c r="A44" s="321"/>
      <c r="B44" s="322"/>
      <c r="C44" s="230"/>
      <c r="D44" s="87" t="s">
        <v>58</v>
      </c>
      <c r="E44" s="88" t="s">
        <v>3</v>
      </c>
      <c r="F44" s="160">
        <f>'прайс-лист №2 (расширенный)'!D60</f>
        <v>73</v>
      </c>
      <c r="G44" s="158">
        <f>'прайс-лист №2 (расширенный)'!E60</f>
        <v>67.9</v>
      </c>
      <c r="H44" s="158">
        <f>'прайс-лист №2 (расширенный)'!F60</f>
        <v>66.5</v>
      </c>
      <c r="I44" s="27" t="s">
        <v>0</v>
      </c>
      <c r="J44" s="27">
        <v>25</v>
      </c>
    </row>
    <row r="45" spans="1:10" s="4" customFormat="1" ht="12.75" customHeight="1">
      <c r="A45" s="321"/>
      <c r="B45" s="322"/>
      <c r="C45" s="230"/>
      <c r="D45" s="87" t="s">
        <v>53</v>
      </c>
      <c r="E45" s="88" t="s">
        <v>2</v>
      </c>
      <c r="F45" s="160">
        <f>'прайс-лист №2 (расширенный)'!D61</f>
        <v>89</v>
      </c>
      <c r="G45" s="158">
        <f>'прайс-лист №2 (расширенный)'!E61</f>
        <v>83.5</v>
      </c>
      <c r="H45" s="158">
        <f>'прайс-лист №2 (расширенный)'!F61</f>
        <v>81.8</v>
      </c>
      <c r="I45" s="27" t="s">
        <v>0</v>
      </c>
      <c r="J45" s="27">
        <v>25</v>
      </c>
    </row>
    <row r="46" spans="1:10" s="4" customFormat="1" ht="12.75" customHeight="1">
      <c r="A46" s="321"/>
      <c r="B46" s="322"/>
      <c r="C46" s="230"/>
      <c r="D46" s="87" t="s">
        <v>59</v>
      </c>
      <c r="E46" s="88" t="s">
        <v>2</v>
      </c>
      <c r="F46" s="160">
        <f>'прайс-лист №2 (расширенный)'!D62</f>
        <v>85</v>
      </c>
      <c r="G46" s="158">
        <f>'прайс-лист №2 (расширенный)'!E62</f>
        <v>79.5</v>
      </c>
      <c r="H46" s="158">
        <f>'прайс-лист №2 (расширенный)'!F62</f>
        <v>77.9</v>
      </c>
      <c r="I46" s="27" t="s">
        <v>0</v>
      </c>
      <c r="J46" s="27">
        <v>30</v>
      </c>
    </row>
    <row r="47" spans="1:10" s="4" customFormat="1" ht="12.75" customHeight="1">
      <c r="A47" s="321"/>
      <c r="B47" s="322"/>
      <c r="C47" s="329"/>
      <c r="D47" s="87" t="s">
        <v>60</v>
      </c>
      <c r="E47" s="88" t="s">
        <v>3</v>
      </c>
      <c r="F47" s="160">
        <f>'прайс-лист №2 (расширенный)'!D63</f>
        <v>64</v>
      </c>
      <c r="G47" s="158">
        <f>'прайс-лист №2 (расширенный)'!E63</f>
        <v>59.9</v>
      </c>
      <c r="H47" s="158">
        <f>'прайс-лист №2 (расширенный)'!F63</f>
        <v>58.7</v>
      </c>
      <c r="I47" s="27" t="s">
        <v>0</v>
      </c>
      <c r="J47" s="27">
        <v>30</v>
      </c>
    </row>
    <row r="48" spans="1:10" s="4" customFormat="1" ht="12.75" customHeight="1">
      <c r="A48" s="321"/>
      <c r="B48" s="322"/>
      <c r="C48" s="215" t="s">
        <v>175</v>
      </c>
      <c r="D48" s="216"/>
      <c r="E48" s="216"/>
      <c r="F48" s="216"/>
      <c r="G48" s="216"/>
      <c r="H48" s="216"/>
      <c r="I48" s="216"/>
      <c r="J48" s="217"/>
    </row>
    <row r="49" spans="1:10" s="4" customFormat="1" ht="12.75" customHeight="1">
      <c r="A49" s="321"/>
      <c r="B49" s="322"/>
      <c r="C49" s="328" t="s">
        <v>9</v>
      </c>
      <c r="D49" s="328"/>
      <c r="E49" s="328"/>
      <c r="F49" s="328"/>
      <c r="G49" s="328"/>
      <c r="H49" s="328"/>
      <c r="I49" s="328"/>
      <c r="J49" s="328"/>
    </row>
    <row r="50" spans="1:10" s="4" customFormat="1" ht="12.75" customHeight="1">
      <c r="A50" s="321"/>
      <c r="B50" s="322"/>
      <c r="C50" s="226" t="s">
        <v>179</v>
      </c>
      <c r="D50" s="87" t="s">
        <v>52</v>
      </c>
      <c r="E50" s="88" t="s">
        <v>2</v>
      </c>
      <c r="F50" s="160">
        <f>'прайс-лист №2 (расширенный)'!D66</f>
        <v>90</v>
      </c>
      <c r="G50" s="158">
        <f>'прайс-лист №2 (расширенный)'!E66</f>
        <v>85.9</v>
      </c>
      <c r="H50" s="158">
        <f>'прайс-лист №2 (расширенный)'!F66</f>
        <v>84.2</v>
      </c>
      <c r="I50" s="27" t="s">
        <v>0</v>
      </c>
      <c r="J50" s="27">
        <v>20</v>
      </c>
    </row>
    <row r="51" spans="1:10" s="4" customFormat="1" ht="12.75" customHeight="1">
      <c r="A51" s="321"/>
      <c r="B51" s="322"/>
      <c r="C51" s="227"/>
      <c r="D51" s="87" t="s">
        <v>57</v>
      </c>
      <c r="E51" s="88" t="s">
        <v>2</v>
      </c>
      <c r="F51" s="160">
        <f>'прайс-лист №2 (расширенный)'!D67</f>
        <v>86</v>
      </c>
      <c r="G51" s="158">
        <f>'прайс-лист №2 (расширенный)'!E67</f>
        <v>81.9</v>
      </c>
      <c r="H51" s="158">
        <f>'прайс-лист №2 (расширенный)'!F67</f>
        <v>80.3</v>
      </c>
      <c r="I51" s="27" t="s">
        <v>0</v>
      </c>
      <c r="J51" s="27">
        <v>25</v>
      </c>
    </row>
    <row r="52" spans="1:10" s="4" customFormat="1" ht="12.75" customHeight="1">
      <c r="A52" s="321"/>
      <c r="B52" s="322"/>
      <c r="C52" s="227"/>
      <c r="D52" s="87" t="s">
        <v>58</v>
      </c>
      <c r="E52" s="88" t="s">
        <v>3</v>
      </c>
      <c r="F52" s="160">
        <f>'прайс-лист №2 (расширенный)'!D68</f>
        <v>72</v>
      </c>
      <c r="G52" s="158">
        <f>'прайс-лист №2 (расширенный)'!E68</f>
        <v>68.3</v>
      </c>
      <c r="H52" s="158">
        <f>'прайс-лист №2 (расширенный)'!F68</f>
        <v>66.9</v>
      </c>
      <c r="I52" s="27" t="s">
        <v>0</v>
      </c>
      <c r="J52" s="27">
        <v>25</v>
      </c>
    </row>
    <row r="53" spans="1:10" s="4" customFormat="1" ht="12.75" customHeight="1">
      <c r="A53" s="321"/>
      <c r="B53" s="322"/>
      <c r="C53" s="227"/>
      <c r="D53" s="87" t="s">
        <v>53</v>
      </c>
      <c r="E53" s="88" t="s">
        <v>2</v>
      </c>
      <c r="F53" s="160">
        <f>'прайс-лист №2 (расширенный)'!D69</f>
        <v>84</v>
      </c>
      <c r="G53" s="158">
        <f>'прайс-лист №2 (расширенный)'!E69</f>
        <v>79.9</v>
      </c>
      <c r="H53" s="158">
        <f>'прайс-лист №2 (расширенный)'!F69</f>
        <v>78.3</v>
      </c>
      <c r="I53" s="27" t="s">
        <v>0</v>
      </c>
      <c r="J53" s="27">
        <v>25</v>
      </c>
    </row>
    <row r="54" spans="1:10" s="4" customFormat="1" ht="12.75" customHeight="1">
      <c r="A54" s="321"/>
      <c r="B54" s="322"/>
      <c r="C54" s="227"/>
      <c r="D54" s="87" t="s">
        <v>59</v>
      </c>
      <c r="E54" s="88" t="s">
        <v>2</v>
      </c>
      <c r="F54" s="160">
        <f>'прайс-лист №2 (расширенный)'!D70</f>
        <v>80</v>
      </c>
      <c r="G54" s="158">
        <f>'прайс-лист №2 (расширенный)'!E70</f>
        <v>75.9</v>
      </c>
      <c r="H54" s="158">
        <f>'прайс-лист №2 (расширенный)'!F70</f>
        <v>74.4</v>
      </c>
      <c r="I54" s="27" t="s">
        <v>0</v>
      </c>
      <c r="J54" s="27">
        <v>30</v>
      </c>
    </row>
    <row r="55" spans="1:10" s="4" customFormat="1" ht="12.75" customHeight="1">
      <c r="A55" s="321"/>
      <c r="B55" s="322"/>
      <c r="C55" s="228"/>
      <c r="D55" s="87" t="s">
        <v>60</v>
      </c>
      <c r="E55" s="88" t="s">
        <v>3</v>
      </c>
      <c r="F55" s="160">
        <f>'прайс-лист №2 (расширенный)'!D71</f>
        <v>63</v>
      </c>
      <c r="G55" s="158">
        <f>'прайс-лист №2 (расширенный)'!E71</f>
        <v>59.9</v>
      </c>
      <c r="H55" s="158">
        <f>'прайс-лист №2 (расширенный)'!F71</f>
        <v>58.7</v>
      </c>
      <c r="I55" s="27" t="s">
        <v>0</v>
      </c>
      <c r="J55" s="27">
        <v>30</v>
      </c>
    </row>
    <row r="56" spans="1:10" s="4" customFormat="1" ht="13.5" customHeight="1">
      <c r="A56" s="321"/>
      <c r="B56" s="322"/>
      <c r="C56" s="226" t="s">
        <v>180</v>
      </c>
      <c r="D56" s="26" t="s">
        <v>52</v>
      </c>
      <c r="E56" s="27" t="s">
        <v>169</v>
      </c>
      <c r="F56" s="155">
        <f>'прайс-лист №2 (расширенный)'!D72</f>
        <v>86</v>
      </c>
      <c r="G56" s="156">
        <f>'прайс-лист №2 (расширенный)'!E72</f>
        <v>82</v>
      </c>
      <c r="H56" s="156">
        <f>'прайс-лист №2 (расширенный)'!F72</f>
        <v>80.4</v>
      </c>
      <c r="I56" s="27" t="s">
        <v>0</v>
      </c>
      <c r="J56" s="27">
        <v>20</v>
      </c>
    </row>
    <row r="57" spans="1:10" s="4" customFormat="1" ht="13.5" customHeight="1">
      <c r="A57" s="321"/>
      <c r="B57" s="322"/>
      <c r="C57" s="227"/>
      <c r="D57" s="26" t="s">
        <v>57</v>
      </c>
      <c r="E57" s="27" t="s">
        <v>169</v>
      </c>
      <c r="F57" s="160">
        <f>'прайс-лист №2 (расширенный)'!D73</f>
        <v>82</v>
      </c>
      <c r="G57" s="158">
        <f>'прайс-лист №2 (расширенный)'!E73</f>
        <v>78.5</v>
      </c>
      <c r="H57" s="158">
        <f>'прайс-лист №2 (расширенный)'!F73</f>
        <v>76.9</v>
      </c>
      <c r="I57" s="27" t="s">
        <v>0</v>
      </c>
      <c r="J57" s="27">
        <v>25</v>
      </c>
    </row>
    <row r="58" spans="1:10" s="4" customFormat="1" ht="13.5" customHeight="1">
      <c r="A58" s="321"/>
      <c r="B58" s="322"/>
      <c r="C58" s="227"/>
      <c r="D58" s="26" t="s">
        <v>53</v>
      </c>
      <c r="E58" s="27" t="s">
        <v>169</v>
      </c>
      <c r="F58" s="160">
        <f>'прайс-лист №2 (расширенный)'!D74</f>
        <v>81</v>
      </c>
      <c r="G58" s="158">
        <f>'прайс-лист №2 (расширенный)'!E74</f>
        <v>76.9</v>
      </c>
      <c r="H58" s="158">
        <f>'прайс-лист №2 (расширенный)'!F74</f>
        <v>75.4</v>
      </c>
      <c r="I58" s="27" t="s">
        <v>0</v>
      </c>
      <c r="J58" s="27">
        <v>25</v>
      </c>
    </row>
    <row r="59" spans="1:10" s="4" customFormat="1" ht="13.5" customHeight="1">
      <c r="A59" s="321"/>
      <c r="B59" s="322"/>
      <c r="C59" s="228"/>
      <c r="D59" s="26" t="s">
        <v>59</v>
      </c>
      <c r="E59" s="27" t="s">
        <v>169</v>
      </c>
      <c r="F59" s="155">
        <f>'прайс-лист №2 (расширенный)'!D75</f>
        <v>74</v>
      </c>
      <c r="G59" s="156">
        <f>'прайс-лист №2 (расширенный)'!E75</f>
        <v>70</v>
      </c>
      <c r="H59" s="156">
        <f>'прайс-лист №2 (расширенный)'!F75</f>
        <v>68.6</v>
      </c>
      <c r="I59" s="27" t="s">
        <v>0</v>
      </c>
      <c r="J59" s="27">
        <v>30</v>
      </c>
    </row>
    <row r="60" spans="1:10" s="4" customFormat="1" ht="12.75">
      <c r="A60" s="321"/>
      <c r="B60" s="322"/>
      <c r="C60" s="229" t="s">
        <v>181</v>
      </c>
      <c r="D60" s="87" t="s">
        <v>57</v>
      </c>
      <c r="E60" s="27" t="s">
        <v>169</v>
      </c>
      <c r="F60" s="155">
        <f>'прайс-лист №2 (расширенный)'!D76</f>
        <v>80</v>
      </c>
      <c r="G60" s="156">
        <f>'прайс-лист №2 (расширенный)'!E76</f>
        <v>76.1</v>
      </c>
      <c r="H60" s="156">
        <f>'прайс-лист №2 (расширенный)'!F76</f>
        <v>74.6</v>
      </c>
      <c r="I60" s="27" t="s">
        <v>0</v>
      </c>
      <c r="J60" s="27">
        <v>20</v>
      </c>
    </row>
    <row r="61" spans="1:10" s="4" customFormat="1" ht="12.75">
      <c r="A61" s="321"/>
      <c r="B61" s="322"/>
      <c r="C61" s="230"/>
      <c r="D61" s="87" t="s">
        <v>58</v>
      </c>
      <c r="E61" s="88" t="s">
        <v>3</v>
      </c>
      <c r="F61" s="155">
        <f>'прайс-лист №2 (расширенный)'!D77</f>
        <v>66</v>
      </c>
      <c r="G61" s="156">
        <f>'прайс-лист №2 (расширенный)'!E77</f>
        <v>62.5</v>
      </c>
      <c r="H61" s="156">
        <f>'прайс-лист №2 (расширенный)'!F77</f>
        <v>61.3</v>
      </c>
      <c r="I61" s="27" t="s">
        <v>0</v>
      </c>
      <c r="J61" s="27">
        <v>20</v>
      </c>
    </row>
    <row r="62" spans="1:10" s="4" customFormat="1" ht="12.75">
      <c r="A62" s="321"/>
      <c r="B62" s="322"/>
      <c r="C62" s="230"/>
      <c r="D62" s="87" t="s">
        <v>59</v>
      </c>
      <c r="E62" s="27" t="s">
        <v>169</v>
      </c>
      <c r="F62" s="155">
        <f>'прайс-лист №2 (расширенный)'!D78</f>
        <v>70</v>
      </c>
      <c r="G62" s="156">
        <f>'прайс-лист №2 (расширенный)'!E78</f>
        <v>66.5</v>
      </c>
      <c r="H62" s="156">
        <f>'прайс-лист №2 (расширенный)'!F78</f>
        <v>65.2</v>
      </c>
      <c r="I62" s="27" t="s">
        <v>0</v>
      </c>
      <c r="J62" s="27">
        <v>30</v>
      </c>
    </row>
    <row r="63" spans="1:10" s="4" customFormat="1" ht="12" customHeight="1">
      <c r="A63" s="321"/>
      <c r="B63" s="322"/>
      <c r="C63" s="230"/>
      <c r="D63" s="87" t="s">
        <v>60</v>
      </c>
      <c r="E63" s="88" t="s">
        <v>3</v>
      </c>
      <c r="F63" s="155">
        <f>'прайс-лист №2 (расширенный)'!D79</f>
        <v>58</v>
      </c>
      <c r="G63" s="156">
        <f>'прайс-лист №2 (расширенный)'!E79</f>
        <v>55.35</v>
      </c>
      <c r="H63" s="156">
        <f>'прайс-лист №2 (расширенный)'!F79</f>
        <v>54.2</v>
      </c>
      <c r="I63" s="27" t="s">
        <v>0</v>
      </c>
      <c r="J63" s="27">
        <v>30</v>
      </c>
    </row>
    <row r="64" spans="1:10" s="4" customFormat="1" ht="13.5" customHeight="1">
      <c r="A64" s="321"/>
      <c r="B64" s="322"/>
      <c r="C64" s="226" t="s">
        <v>182</v>
      </c>
      <c r="D64" s="93" t="s">
        <v>73</v>
      </c>
      <c r="E64" s="88" t="s">
        <v>3</v>
      </c>
      <c r="F64" s="325">
        <f>'прайс-лист №2 (расширенный)'!F80</f>
        <v>47.5</v>
      </c>
      <c r="G64" s="326"/>
      <c r="H64" s="327"/>
      <c r="I64" s="27" t="s">
        <v>0</v>
      </c>
      <c r="J64" s="150">
        <v>42</v>
      </c>
    </row>
    <row r="65" spans="1:19" s="4" customFormat="1" ht="13.5" customHeight="1">
      <c r="A65" s="321"/>
      <c r="B65" s="322"/>
      <c r="C65" s="316"/>
      <c r="D65" s="93" t="s">
        <v>74</v>
      </c>
      <c r="E65" s="88" t="s">
        <v>3</v>
      </c>
      <c r="F65" s="325">
        <f>'прайс-лист №2 (расширенный)'!F81</f>
        <v>51.9</v>
      </c>
      <c r="G65" s="326"/>
      <c r="H65" s="327"/>
      <c r="I65" s="27" t="s">
        <v>0</v>
      </c>
      <c r="J65" s="151">
        <v>42</v>
      </c>
      <c r="L65" s="23"/>
      <c r="M65" s="23"/>
      <c r="N65" s="28"/>
      <c r="O65" s="55"/>
      <c r="P65" s="56"/>
      <c r="Q65" s="56"/>
      <c r="R65" s="56"/>
      <c r="S65" s="56"/>
    </row>
    <row r="66" spans="1:10" s="4" customFormat="1" ht="13.5" customHeight="1">
      <c r="A66" s="321"/>
      <c r="B66" s="322"/>
      <c r="C66" s="227" t="s">
        <v>183</v>
      </c>
      <c r="D66" s="93" t="s">
        <v>75</v>
      </c>
      <c r="E66" s="27" t="s">
        <v>169</v>
      </c>
      <c r="F66" s="325">
        <f>'прайс-лист №2 (расширенный)'!F82</f>
        <v>55.9</v>
      </c>
      <c r="G66" s="326"/>
      <c r="H66" s="327"/>
      <c r="I66" s="27" t="s">
        <v>0</v>
      </c>
      <c r="J66" s="151">
        <v>42</v>
      </c>
    </row>
    <row r="67" spans="1:10" s="4" customFormat="1" ht="13.5" customHeight="1">
      <c r="A67" s="323"/>
      <c r="B67" s="324"/>
      <c r="C67" s="317"/>
      <c r="D67" s="93" t="s">
        <v>76</v>
      </c>
      <c r="E67" s="27" t="s">
        <v>169</v>
      </c>
      <c r="F67" s="325">
        <f>'прайс-лист №2 (расширенный)'!F83</f>
        <v>59.9</v>
      </c>
      <c r="G67" s="326"/>
      <c r="H67" s="327"/>
      <c r="I67" s="27" t="s">
        <v>0</v>
      </c>
      <c r="J67" s="151">
        <v>42</v>
      </c>
    </row>
    <row r="68" spans="2:12" s="4" customFormat="1" ht="9" customHeight="1">
      <c r="B68" s="89"/>
      <c r="C68" s="28"/>
      <c r="D68" s="28"/>
      <c r="E68" s="103"/>
      <c r="F68" s="103"/>
      <c r="G68" s="103"/>
      <c r="H68" s="102"/>
      <c r="I68" s="102"/>
      <c r="J68" s="102"/>
      <c r="K68" s="20"/>
      <c r="L68" s="25"/>
    </row>
    <row r="69" spans="4:10" ht="16.5" customHeight="1">
      <c r="D69" s="29"/>
      <c r="E69" s="231" t="s">
        <v>198</v>
      </c>
      <c r="F69" s="232"/>
      <c r="G69" s="232"/>
      <c r="H69" s="232"/>
      <c r="I69" s="232"/>
      <c r="J69" s="233"/>
    </row>
    <row r="70" spans="4:10" ht="11.25" customHeight="1">
      <c r="D70" s="30"/>
      <c r="E70" s="246" t="s">
        <v>13</v>
      </c>
      <c r="F70" s="251"/>
      <c r="G70" s="251"/>
      <c r="H70" s="251"/>
      <c r="I70" s="251"/>
      <c r="J70" s="252"/>
    </row>
    <row r="71" spans="4:10" ht="12" customHeight="1">
      <c r="D71" s="31"/>
      <c r="E71" s="237" t="s">
        <v>69</v>
      </c>
      <c r="F71" s="238"/>
      <c r="G71" s="238"/>
      <c r="H71" s="238"/>
      <c r="I71" s="238"/>
      <c r="J71" s="239"/>
    </row>
    <row r="72" spans="4:10" ht="11.25" customHeight="1">
      <c r="D72" s="318" t="s">
        <v>165</v>
      </c>
      <c r="E72" s="234" t="s">
        <v>126</v>
      </c>
      <c r="F72" s="235"/>
      <c r="G72" s="236" t="s">
        <v>127</v>
      </c>
      <c r="H72" s="236"/>
      <c r="I72" s="15"/>
      <c r="J72" s="121" t="s">
        <v>129</v>
      </c>
    </row>
    <row r="73" spans="4:10" ht="3.75" customHeight="1">
      <c r="D73" s="318"/>
      <c r="E73" s="14"/>
      <c r="F73" s="32"/>
      <c r="G73" s="17"/>
      <c r="H73" s="17"/>
      <c r="I73" s="17"/>
      <c r="J73" s="17"/>
    </row>
    <row r="74" spans="1:10" ht="14.25" customHeight="1">
      <c r="A74" s="188" t="s">
        <v>166</v>
      </c>
      <c r="B74" s="21"/>
      <c r="C74" s="21"/>
      <c r="D74" s="141" t="s">
        <v>186</v>
      </c>
      <c r="E74" s="83"/>
      <c r="F74"/>
      <c r="G74" s="22"/>
      <c r="H74" s="22"/>
      <c r="I74" s="22"/>
      <c r="J74" s="154">
        <v>43619</v>
      </c>
    </row>
    <row r="75" spans="1:10" s="4" customFormat="1" ht="9" customHeight="1">
      <c r="A75" s="189"/>
      <c r="B75" s="34"/>
      <c r="C75" s="253"/>
      <c r="D75" s="254"/>
      <c r="E75" s="180" t="s">
        <v>16</v>
      </c>
      <c r="F75" s="182" t="s">
        <v>17</v>
      </c>
      <c r="G75" s="267" t="s">
        <v>18</v>
      </c>
      <c r="H75" s="268"/>
      <c r="I75" s="268"/>
      <c r="J75" s="269"/>
    </row>
    <row r="76" spans="1:10" s="4" customFormat="1" ht="9.75" customHeight="1">
      <c r="A76" s="189"/>
      <c r="B76" s="108"/>
      <c r="C76" s="255"/>
      <c r="D76" s="256"/>
      <c r="E76" s="181"/>
      <c r="F76" s="175"/>
      <c r="G76" s="124"/>
      <c r="H76" s="268" t="s">
        <v>132</v>
      </c>
      <c r="I76" s="269"/>
      <c r="J76" s="46" t="s">
        <v>35</v>
      </c>
    </row>
    <row r="77" spans="1:10" s="4" customFormat="1" ht="12" customHeight="1">
      <c r="A77" s="189"/>
      <c r="B77" s="84">
        <v>1</v>
      </c>
      <c r="C77" s="110" t="s">
        <v>36</v>
      </c>
      <c r="D77" s="111" t="s">
        <v>131</v>
      </c>
      <c r="E77" s="54" t="s">
        <v>37</v>
      </c>
      <c r="F77" s="39" t="s">
        <v>21</v>
      </c>
      <c r="G77" s="288"/>
      <c r="H77" s="266">
        <v>515</v>
      </c>
      <c r="I77" s="266"/>
      <c r="J77" s="156">
        <v>495</v>
      </c>
    </row>
    <row r="78" spans="1:10" s="4" customFormat="1" ht="12" customHeight="1">
      <c r="A78" s="189"/>
      <c r="B78" s="84">
        <v>2</v>
      </c>
      <c r="C78" s="110" t="s">
        <v>36</v>
      </c>
      <c r="D78" s="111" t="s">
        <v>108</v>
      </c>
      <c r="E78" s="54" t="s">
        <v>37</v>
      </c>
      <c r="F78" s="39" t="s">
        <v>21</v>
      </c>
      <c r="G78" s="289"/>
      <c r="H78" s="266">
        <v>460</v>
      </c>
      <c r="I78" s="266"/>
      <c r="J78" s="156">
        <v>440</v>
      </c>
    </row>
    <row r="79" spans="1:10" s="4" customFormat="1" ht="12" customHeight="1">
      <c r="A79" s="189"/>
      <c r="B79" s="84">
        <v>3</v>
      </c>
      <c r="C79" s="110" t="s">
        <v>199</v>
      </c>
      <c r="D79" s="111" t="s">
        <v>108</v>
      </c>
      <c r="E79" s="54" t="s">
        <v>37</v>
      </c>
      <c r="F79" s="39" t="s">
        <v>21</v>
      </c>
      <c r="G79" s="289"/>
      <c r="H79" s="266">
        <v>450</v>
      </c>
      <c r="I79" s="266"/>
      <c r="J79" s="156">
        <v>425</v>
      </c>
    </row>
    <row r="80" spans="1:10" s="4" customFormat="1" ht="12" customHeight="1">
      <c r="A80" s="189"/>
      <c r="B80" s="84">
        <v>4</v>
      </c>
      <c r="C80" s="106" t="s">
        <v>38</v>
      </c>
      <c r="D80" s="111" t="s">
        <v>131</v>
      </c>
      <c r="E80" s="54" t="s">
        <v>37</v>
      </c>
      <c r="F80" s="39" t="s">
        <v>21</v>
      </c>
      <c r="G80" s="289"/>
      <c r="H80" s="266">
        <v>475</v>
      </c>
      <c r="I80" s="266"/>
      <c r="J80" s="156">
        <v>455</v>
      </c>
    </row>
    <row r="81" spans="1:19" s="4" customFormat="1" ht="12" customHeight="1">
      <c r="A81" s="189"/>
      <c r="B81" s="84">
        <v>5</v>
      </c>
      <c r="C81" s="106" t="s">
        <v>133</v>
      </c>
      <c r="D81" s="111" t="s">
        <v>108</v>
      </c>
      <c r="E81" s="54" t="s">
        <v>37</v>
      </c>
      <c r="F81" s="39" t="s">
        <v>21</v>
      </c>
      <c r="G81" s="289"/>
      <c r="H81" s="266">
        <v>410</v>
      </c>
      <c r="I81" s="266"/>
      <c r="J81" s="156">
        <v>395</v>
      </c>
      <c r="L81" s="23"/>
      <c r="M81" s="23"/>
      <c r="N81" s="28"/>
      <c r="O81" s="55"/>
      <c r="P81" s="56"/>
      <c r="Q81" s="56"/>
      <c r="R81" s="56"/>
      <c r="S81" s="56"/>
    </row>
    <row r="82" spans="1:19" s="4" customFormat="1" ht="12" customHeight="1">
      <c r="A82" s="189"/>
      <c r="B82" s="84">
        <v>6</v>
      </c>
      <c r="C82" s="106" t="s">
        <v>134</v>
      </c>
      <c r="D82" s="111" t="s">
        <v>108</v>
      </c>
      <c r="E82" s="54" t="s">
        <v>37</v>
      </c>
      <c r="F82" s="39" t="s">
        <v>21</v>
      </c>
      <c r="G82" s="289"/>
      <c r="H82" s="266">
        <v>360</v>
      </c>
      <c r="I82" s="266"/>
      <c r="J82" s="156">
        <v>345</v>
      </c>
      <c r="L82" s="23"/>
      <c r="M82" s="23"/>
      <c r="N82" s="28"/>
      <c r="O82" s="55"/>
      <c r="P82" s="56"/>
      <c r="Q82" s="56"/>
      <c r="R82" s="56"/>
      <c r="S82" s="56"/>
    </row>
    <row r="83" spans="1:19" s="4" customFormat="1" ht="12" customHeight="1">
      <c r="A83" s="189"/>
      <c r="B83" s="84">
        <v>7</v>
      </c>
      <c r="C83" s="110" t="s">
        <v>201</v>
      </c>
      <c r="D83" s="111" t="s">
        <v>131</v>
      </c>
      <c r="E83" s="54" t="s">
        <v>200</v>
      </c>
      <c r="F83" s="39" t="s">
        <v>21</v>
      </c>
      <c r="G83" s="289"/>
      <c r="H83" s="266">
        <v>460</v>
      </c>
      <c r="I83" s="266"/>
      <c r="J83" s="156">
        <v>440</v>
      </c>
      <c r="L83" s="23"/>
      <c r="M83" s="23"/>
      <c r="N83" s="28"/>
      <c r="O83" s="55"/>
      <c r="P83" s="56"/>
      <c r="Q83" s="56"/>
      <c r="R83" s="56"/>
      <c r="S83" s="56"/>
    </row>
    <row r="84" spans="1:19" s="4" customFormat="1" ht="12" customHeight="1">
      <c r="A84" s="189"/>
      <c r="B84" s="84">
        <v>8</v>
      </c>
      <c r="C84" s="110" t="s">
        <v>201</v>
      </c>
      <c r="D84" s="111" t="s">
        <v>108</v>
      </c>
      <c r="E84" s="54" t="s">
        <v>200</v>
      </c>
      <c r="F84" s="39" t="s">
        <v>21</v>
      </c>
      <c r="G84" s="289"/>
      <c r="H84" s="266">
        <v>450</v>
      </c>
      <c r="I84" s="266"/>
      <c r="J84" s="156">
        <v>425</v>
      </c>
      <c r="L84" s="23"/>
      <c r="M84" s="23"/>
      <c r="N84" s="28"/>
      <c r="O84" s="55"/>
      <c r="P84" s="56"/>
      <c r="Q84" s="56"/>
      <c r="R84" s="56"/>
      <c r="S84" s="56"/>
    </row>
    <row r="85" spans="1:10" s="4" customFormat="1" ht="12" customHeight="1">
      <c r="A85" s="189"/>
      <c r="B85" s="84">
        <v>9</v>
      </c>
      <c r="C85" s="106" t="s">
        <v>105</v>
      </c>
      <c r="D85" s="111" t="s">
        <v>131</v>
      </c>
      <c r="E85" s="125" t="s">
        <v>135</v>
      </c>
      <c r="F85" s="39" t="s">
        <v>21</v>
      </c>
      <c r="G85" s="289"/>
      <c r="H85" s="270">
        <v>480</v>
      </c>
      <c r="I85" s="271"/>
      <c r="J85" s="156">
        <v>460</v>
      </c>
    </row>
    <row r="86" spans="1:10" s="4" customFormat="1" ht="12" customHeight="1">
      <c r="A86" s="189"/>
      <c r="B86" s="84">
        <v>10</v>
      </c>
      <c r="C86" s="106" t="s">
        <v>106</v>
      </c>
      <c r="D86" s="111" t="s">
        <v>131</v>
      </c>
      <c r="E86" s="125" t="s">
        <v>135</v>
      </c>
      <c r="F86" s="39" t="s">
        <v>21</v>
      </c>
      <c r="G86" s="290"/>
      <c r="H86" s="270">
        <v>435</v>
      </c>
      <c r="I86" s="271"/>
      <c r="J86" s="156">
        <v>415</v>
      </c>
    </row>
    <row r="87" spans="1:10" s="4" customFormat="1" ht="10.5" customHeight="1">
      <c r="A87" s="189"/>
      <c r="B87" s="34"/>
      <c r="C87" s="34"/>
      <c r="D87" s="107"/>
      <c r="E87" s="180" t="s">
        <v>16</v>
      </c>
      <c r="F87" s="182" t="s">
        <v>17</v>
      </c>
      <c r="G87" s="267" t="s">
        <v>18</v>
      </c>
      <c r="H87" s="268"/>
      <c r="I87" s="268"/>
      <c r="J87" s="269"/>
    </row>
    <row r="88" spans="1:10" s="4" customFormat="1" ht="10.5" customHeight="1">
      <c r="A88" s="189"/>
      <c r="B88" s="108"/>
      <c r="C88" s="108"/>
      <c r="D88" s="109"/>
      <c r="E88" s="181"/>
      <c r="F88" s="175"/>
      <c r="G88" s="46" t="s">
        <v>33</v>
      </c>
      <c r="H88" s="267" t="s">
        <v>34</v>
      </c>
      <c r="I88" s="269"/>
      <c r="J88" s="46" t="s">
        <v>35</v>
      </c>
    </row>
    <row r="89" spans="1:10" s="4" customFormat="1" ht="12" customHeight="1">
      <c r="A89" s="190"/>
      <c r="B89" s="53">
        <v>11</v>
      </c>
      <c r="C89" s="106" t="s">
        <v>107</v>
      </c>
      <c r="D89" s="111" t="s">
        <v>108</v>
      </c>
      <c r="E89" s="98" t="s">
        <v>37</v>
      </c>
      <c r="F89" s="39" t="s">
        <v>21</v>
      </c>
      <c r="G89" s="152" t="s">
        <v>116</v>
      </c>
      <c r="H89" s="274" t="s">
        <v>185</v>
      </c>
      <c r="I89" s="271"/>
      <c r="J89" s="153" t="s">
        <v>116</v>
      </c>
    </row>
    <row r="90" spans="1:10" ht="11.25" customHeight="1">
      <c r="A90" s="291" t="s">
        <v>167</v>
      </c>
      <c r="B90" s="257" t="s">
        <v>162</v>
      </c>
      <c r="C90" s="258"/>
      <c r="D90" s="258"/>
      <c r="E90" s="259"/>
      <c r="F90" s="176" t="s">
        <v>40</v>
      </c>
      <c r="G90" s="182" t="s">
        <v>17</v>
      </c>
      <c r="H90" s="176" t="s">
        <v>18</v>
      </c>
      <c r="I90" s="176"/>
      <c r="J90" s="176"/>
    </row>
    <row r="91" spans="1:10" ht="11.25" customHeight="1">
      <c r="A91" s="292"/>
      <c r="B91" s="260"/>
      <c r="C91" s="261"/>
      <c r="D91" s="261"/>
      <c r="E91" s="262"/>
      <c r="F91" s="176"/>
      <c r="G91" s="175"/>
      <c r="H91" s="126" t="s">
        <v>137</v>
      </c>
      <c r="I91" s="45" t="s">
        <v>153</v>
      </c>
      <c r="J91" s="59" t="s">
        <v>154</v>
      </c>
    </row>
    <row r="92" spans="1:10" ht="10.5" customHeight="1">
      <c r="A92" s="292"/>
      <c r="B92" s="275" t="s">
        <v>41</v>
      </c>
      <c r="C92" s="275"/>
      <c r="D92" s="275"/>
      <c r="E92" s="275"/>
      <c r="F92" s="275"/>
      <c r="G92" s="275"/>
      <c r="H92" s="275"/>
      <c r="I92" s="275"/>
      <c r="J92" s="275"/>
    </row>
    <row r="93" spans="1:10" ht="12" customHeight="1">
      <c r="A93" s="292"/>
      <c r="B93" s="140">
        <v>12</v>
      </c>
      <c r="C93" s="299" t="s">
        <v>111</v>
      </c>
      <c r="D93" s="300"/>
      <c r="E93" s="301"/>
      <c r="F93" s="61" t="s">
        <v>112</v>
      </c>
      <c r="G93" s="70" t="s">
        <v>51</v>
      </c>
      <c r="H93" s="130">
        <v>670</v>
      </c>
      <c r="I93" s="131">
        <v>650</v>
      </c>
      <c r="J93" s="132">
        <v>640</v>
      </c>
    </row>
    <row r="94" spans="1:10" ht="10.5" customHeight="1">
      <c r="A94" s="292"/>
      <c r="B94" s="275" t="s">
        <v>42</v>
      </c>
      <c r="C94" s="275"/>
      <c r="D94" s="275"/>
      <c r="E94" s="275"/>
      <c r="F94" s="275"/>
      <c r="G94" s="275"/>
      <c r="H94" s="275"/>
      <c r="I94" s="275"/>
      <c r="J94" s="275"/>
    </row>
    <row r="95" spans="1:10" ht="12.75" customHeight="1">
      <c r="A95" s="292"/>
      <c r="B95" s="140">
        <v>13</v>
      </c>
      <c r="C95" s="299" t="s">
        <v>113</v>
      </c>
      <c r="D95" s="300"/>
      <c r="E95" s="301"/>
      <c r="F95" s="61" t="s">
        <v>112</v>
      </c>
      <c r="G95" s="70" t="s">
        <v>51</v>
      </c>
      <c r="H95" s="130">
        <v>670</v>
      </c>
      <c r="I95" s="131">
        <v>650</v>
      </c>
      <c r="J95" s="132">
        <v>640</v>
      </c>
    </row>
    <row r="96" spans="1:10" ht="10.5" customHeight="1">
      <c r="A96" s="292"/>
      <c r="B96" s="275" t="s">
        <v>43</v>
      </c>
      <c r="C96" s="275"/>
      <c r="D96" s="275"/>
      <c r="E96" s="275"/>
      <c r="F96" s="275"/>
      <c r="G96" s="275"/>
      <c r="H96" s="275"/>
      <c r="I96" s="275"/>
      <c r="J96" s="275"/>
    </row>
    <row r="97" spans="1:10" s="71" customFormat="1" ht="12" customHeight="1">
      <c r="A97" s="292"/>
      <c r="B97" s="60">
        <v>14</v>
      </c>
      <c r="C97" s="296" t="s">
        <v>114</v>
      </c>
      <c r="D97" s="297"/>
      <c r="E97" s="298"/>
      <c r="F97" s="61" t="s">
        <v>44</v>
      </c>
      <c r="G97" s="70" t="s">
        <v>51</v>
      </c>
      <c r="H97" s="133" t="s">
        <v>115</v>
      </c>
      <c r="I97" s="133" t="s">
        <v>115</v>
      </c>
      <c r="J97" s="117" t="s">
        <v>115</v>
      </c>
    </row>
    <row r="98" spans="1:10" ht="9.75" customHeight="1">
      <c r="A98" s="292"/>
      <c r="B98" s="276" t="s">
        <v>101</v>
      </c>
      <c r="C98" s="277"/>
      <c r="D98" s="277"/>
      <c r="E98" s="277"/>
      <c r="F98" s="277"/>
      <c r="G98" s="277"/>
      <c r="H98" s="277"/>
      <c r="I98" s="277"/>
      <c r="J98" s="278"/>
    </row>
    <row r="99" spans="1:10" ht="12" customHeight="1">
      <c r="A99" s="292"/>
      <c r="B99" s="60">
        <v>15</v>
      </c>
      <c r="C99" s="279" t="s">
        <v>103</v>
      </c>
      <c r="D99" s="280"/>
      <c r="E99" s="281"/>
      <c r="F99" s="61" t="s">
        <v>168</v>
      </c>
      <c r="G99" s="70" t="s">
        <v>51</v>
      </c>
      <c r="H99" s="131">
        <v>570</v>
      </c>
      <c r="I99" s="131">
        <v>540</v>
      </c>
      <c r="J99" s="134">
        <v>535</v>
      </c>
    </row>
    <row r="100" spans="1:10" ht="12" customHeight="1">
      <c r="A100" s="292"/>
      <c r="B100" s="60">
        <v>16</v>
      </c>
      <c r="C100" s="279" t="s">
        <v>102</v>
      </c>
      <c r="D100" s="280"/>
      <c r="E100" s="281"/>
      <c r="F100" s="61" t="s">
        <v>104</v>
      </c>
      <c r="G100" s="70" t="s">
        <v>51</v>
      </c>
      <c r="H100" s="131">
        <v>360</v>
      </c>
      <c r="I100" s="131">
        <v>345</v>
      </c>
      <c r="J100" s="134">
        <v>335</v>
      </c>
    </row>
    <row r="101" spans="1:10" s="4" customFormat="1" ht="11.25" customHeight="1">
      <c r="A101" s="292"/>
      <c r="B101" s="64"/>
      <c r="C101" s="263"/>
      <c r="D101" s="264"/>
      <c r="E101" s="265"/>
      <c r="F101" s="46"/>
      <c r="G101" s="59"/>
      <c r="H101" s="46" t="s">
        <v>23</v>
      </c>
      <c r="I101" s="46" t="s">
        <v>24</v>
      </c>
      <c r="J101" s="46" t="s">
        <v>31</v>
      </c>
    </row>
    <row r="102" spans="1:10" s="4" customFormat="1" ht="12.75" customHeight="1">
      <c r="A102" s="292"/>
      <c r="B102" s="43">
        <v>17</v>
      </c>
      <c r="C102" s="285" t="s">
        <v>45</v>
      </c>
      <c r="D102" s="286"/>
      <c r="E102" s="287"/>
      <c r="F102" s="61" t="s">
        <v>72</v>
      </c>
      <c r="G102" s="39" t="s">
        <v>19</v>
      </c>
      <c r="H102" s="166">
        <v>27</v>
      </c>
      <c r="I102" s="167">
        <v>26</v>
      </c>
      <c r="J102" s="168">
        <v>25</v>
      </c>
    </row>
    <row r="103" spans="1:10" s="4" customFormat="1" ht="12" customHeight="1">
      <c r="A103" s="292"/>
      <c r="B103" s="65"/>
      <c r="C103" s="282" t="s">
        <v>151</v>
      </c>
      <c r="D103" s="283"/>
      <c r="E103" s="284"/>
      <c r="F103" s="44"/>
      <c r="G103" s="41"/>
      <c r="H103" s="42" t="s">
        <v>46</v>
      </c>
      <c r="I103" s="45" t="s">
        <v>47</v>
      </c>
      <c r="J103" s="42" t="s">
        <v>48</v>
      </c>
    </row>
    <row r="104" spans="1:10" s="4" customFormat="1" ht="12.75" customHeight="1">
      <c r="A104" s="292"/>
      <c r="B104" s="66">
        <v>18</v>
      </c>
      <c r="C104" s="273" t="s">
        <v>70</v>
      </c>
      <c r="D104" s="273"/>
      <c r="E104" s="273"/>
      <c r="F104" s="90" t="s">
        <v>109</v>
      </c>
      <c r="G104" s="47" t="s">
        <v>51</v>
      </c>
      <c r="H104" s="183">
        <v>1000</v>
      </c>
      <c r="I104" s="163">
        <v>950</v>
      </c>
      <c r="J104" s="164">
        <v>890</v>
      </c>
    </row>
    <row r="105" spans="1:10" s="4" customFormat="1" ht="12.75">
      <c r="A105" s="292"/>
      <c r="B105" s="68">
        <v>19</v>
      </c>
      <c r="C105" s="273" t="s">
        <v>49</v>
      </c>
      <c r="D105" s="273"/>
      <c r="E105" s="273"/>
      <c r="F105" s="90" t="s">
        <v>109</v>
      </c>
      <c r="G105" s="47" t="s">
        <v>51</v>
      </c>
      <c r="H105" s="183">
        <v>1100</v>
      </c>
      <c r="I105" s="163">
        <v>1075</v>
      </c>
      <c r="J105" s="164">
        <v>1030</v>
      </c>
    </row>
    <row r="106" spans="1:10" s="4" customFormat="1" ht="12.75">
      <c r="A106" s="292"/>
      <c r="B106" s="69">
        <v>20</v>
      </c>
      <c r="C106" s="273" t="s">
        <v>50</v>
      </c>
      <c r="D106" s="273"/>
      <c r="E106" s="273"/>
      <c r="F106" s="90" t="s">
        <v>109</v>
      </c>
      <c r="G106" s="47" t="s">
        <v>51</v>
      </c>
      <c r="H106" s="165">
        <v>1675</v>
      </c>
      <c r="I106" s="163">
        <v>1600</v>
      </c>
      <c r="J106" s="164">
        <v>1550</v>
      </c>
    </row>
    <row r="107" spans="1:10" s="4" customFormat="1" ht="12.75">
      <c r="A107" s="292"/>
      <c r="B107" s="69">
        <v>21</v>
      </c>
      <c r="C107" s="272" t="s">
        <v>130</v>
      </c>
      <c r="D107" s="273"/>
      <c r="E107" s="273"/>
      <c r="F107" s="67" t="s">
        <v>128</v>
      </c>
      <c r="G107" s="47" t="s">
        <v>51</v>
      </c>
      <c r="H107" s="165">
        <v>1050</v>
      </c>
      <c r="I107" s="184">
        <v>995</v>
      </c>
      <c r="J107" s="164">
        <v>975</v>
      </c>
    </row>
    <row r="108" spans="1:10" ht="3" customHeight="1" hidden="1">
      <c r="A108" s="292"/>
      <c r="B108" s="199"/>
      <c r="C108" s="199"/>
      <c r="D108" s="199"/>
      <c r="E108" s="200"/>
      <c r="F108"/>
      <c r="G108" s="9"/>
      <c r="H108" s="9"/>
      <c r="I108" s="9"/>
      <c r="J108" s="76"/>
    </row>
    <row r="109" spans="1:10" ht="12" customHeight="1">
      <c r="A109" s="292"/>
      <c r="B109" s="135"/>
      <c r="C109" s="294" t="s">
        <v>152</v>
      </c>
      <c r="D109" s="295"/>
      <c r="E109" s="295"/>
      <c r="F109" s="136"/>
      <c r="G109" s="137"/>
      <c r="H109" s="42" t="s">
        <v>184</v>
      </c>
      <c r="I109" s="45" t="s">
        <v>150</v>
      </c>
      <c r="J109" s="42" t="s">
        <v>149</v>
      </c>
    </row>
    <row r="110" spans="1:10" ht="12.75" customHeight="1">
      <c r="A110" s="292"/>
      <c r="B110" s="58">
        <v>22</v>
      </c>
      <c r="C110" s="204" t="s">
        <v>139</v>
      </c>
      <c r="D110" s="204"/>
      <c r="E110" s="204"/>
      <c r="F110" s="49" t="s">
        <v>142</v>
      </c>
      <c r="G110" s="47" t="s">
        <v>148</v>
      </c>
      <c r="H110" s="169">
        <v>1800</v>
      </c>
      <c r="I110" s="170">
        <v>1700</v>
      </c>
      <c r="J110" s="170" t="s">
        <v>205</v>
      </c>
    </row>
    <row r="111" spans="1:10" ht="12.75" customHeight="1">
      <c r="A111" s="292"/>
      <c r="B111" s="58">
        <v>23</v>
      </c>
      <c r="C111" s="203" t="s">
        <v>140</v>
      </c>
      <c r="D111" s="203"/>
      <c r="E111" s="203"/>
      <c r="F111" s="49" t="s">
        <v>141</v>
      </c>
      <c r="G111" s="47" t="s">
        <v>148</v>
      </c>
      <c r="H111" s="169">
        <v>2800</v>
      </c>
      <c r="I111" s="170">
        <v>2750</v>
      </c>
      <c r="J111" s="170" t="s">
        <v>206</v>
      </c>
    </row>
    <row r="112" spans="1:10" ht="12.75" customHeight="1">
      <c r="A112" s="292"/>
      <c r="B112" s="58">
        <v>24</v>
      </c>
      <c r="C112" s="204" t="s">
        <v>143</v>
      </c>
      <c r="D112" s="204"/>
      <c r="E112" s="204"/>
      <c r="F112" s="49" t="s">
        <v>141</v>
      </c>
      <c r="G112" s="47" t="s">
        <v>148</v>
      </c>
      <c r="H112" s="169">
        <v>2200</v>
      </c>
      <c r="I112" s="170">
        <v>2150</v>
      </c>
      <c r="J112" s="170" t="s">
        <v>207</v>
      </c>
    </row>
    <row r="113" spans="1:10" ht="12.75" customHeight="1">
      <c r="A113" s="292"/>
      <c r="B113" s="58">
        <v>25</v>
      </c>
      <c r="C113" s="203" t="s">
        <v>147</v>
      </c>
      <c r="D113" s="203"/>
      <c r="E113" s="203"/>
      <c r="F113" s="49" t="s">
        <v>141</v>
      </c>
      <c r="G113" s="47" t="s">
        <v>148</v>
      </c>
      <c r="H113" s="169">
        <v>2500</v>
      </c>
      <c r="I113" s="170">
        <v>2400</v>
      </c>
      <c r="J113" s="170" t="s">
        <v>208</v>
      </c>
    </row>
    <row r="114" spans="1:10" ht="12" customHeight="1">
      <c r="A114" s="292"/>
      <c r="B114" s="58">
        <v>26</v>
      </c>
      <c r="C114" s="204" t="s">
        <v>145</v>
      </c>
      <c r="D114" s="204"/>
      <c r="E114" s="204"/>
      <c r="F114" s="49" t="s">
        <v>146</v>
      </c>
      <c r="G114" s="47" t="s">
        <v>148</v>
      </c>
      <c r="H114" s="169">
        <v>2000</v>
      </c>
      <c r="I114" s="170">
        <v>1900</v>
      </c>
      <c r="J114" s="170" t="s">
        <v>209</v>
      </c>
    </row>
    <row r="115" spans="1:10" ht="13.5" customHeight="1">
      <c r="A115" s="293"/>
      <c r="B115" s="58">
        <v>27</v>
      </c>
      <c r="C115" s="203" t="s">
        <v>144</v>
      </c>
      <c r="D115" s="203"/>
      <c r="E115" s="203"/>
      <c r="F115" s="49" t="s">
        <v>141</v>
      </c>
      <c r="G115" s="47" t="s">
        <v>148</v>
      </c>
      <c r="H115" s="169">
        <v>1900</v>
      </c>
      <c r="I115" s="170">
        <v>1800</v>
      </c>
      <c r="J115" s="170" t="s">
        <v>210</v>
      </c>
    </row>
    <row r="116" spans="1:10" s="4" customFormat="1" ht="9.75" customHeight="1">
      <c r="A116" s="302" t="s">
        <v>163</v>
      </c>
      <c r="B116" s="34"/>
      <c r="C116" s="34"/>
      <c r="D116" s="35"/>
      <c r="E116" s="180" t="s">
        <v>16</v>
      </c>
      <c r="F116" s="182" t="s">
        <v>17</v>
      </c>
      <c r="G116" s="176" t="s">
        <v>18</v>
      </c>
      <c r="H116" s="176"/>
      <c r="I116" s="176"/>
      <c r="J116" s="176"/>
    </row>
    <row r="117" spans="1:10" s="4" customFormat="1" ht="9.75" customHeight="1">
      <c r="A117" s="303"/>
      <c r="B117" s="36"/>
      <c r="C117" s="36"/>
      <c r="D117" s="37"/>
      <c r="E117" s="181"/>
      <c r="F117" s="175"/>
      <c r="G117" s="38" t="s">
        <v>23</v>
      </c>
      <c r="H117" s="176" t="s">
        <v>24</v>
      </c>
      <c r="I117" s="176"/>
      <c r="J117" s="46" t="s">
        <v>64</v>
      </c>
    </row>
    <row r="118" spans="1:10" s="4" customFormat="1" ht="10.5" customHeight="1">
      <c r="A118" s="303"/>
      <c r="B118" s="51">
        <v>28</v>
      </c>
      <c r="C118" s="177" t="s">
        <v>196</v>
      </c>
      <c r="D118" s="178"/>
      <c r="E118" s="47" t="s">
        <v>121</v>
      </c>
      <c r="F118" s="52" t="s">
        <v>20</v>
      </c>
      <c r="G118" s="118">
        <v>32.5</v>
      </c>
      <c r="H118" s="196">
        <v>31</v>
      </c>
      <c r="I118" s="198"/>
      <c r="J118" s="185">
        <v>29.9</v>
      </c>
    </row>
    <row r="119" spans="1:10" s="4" customFormat="1" ht="11.25" customHeight="1">
      <c r="A119" s="303"/>
      <c r="B119" s="51">
        <v>29</v>
      </c>
      <c r="C119" s="177" t="s">
        <v>197</v>
      </c>
      <c r="D119" s="178"/>
      <c r="E119" s="47" t="s">
        <v>121</v>
      </c>
      <c r="F119" s="52" t="s">
        <v>20</v>
      </c>
      <c r="G119" s="118">
        <v>41.5</v>
      </c>
      <c r="H119" s="196">
        <v>39.75</v>
      </c>
      <c r="I119" s="198"/>
      <c r="J119" s="185">
        <v>38.9</v>
      </c>
    </row>
    <row r="120" spans="1:10" s="4" customFormat="1" ht="12.75" customHeight="1">
      <c r="A120" s="303"/>
      <c r="B120" s="51">
        <v>30</v>
      </c>
      <c r="C120" s="194" t="s">
        <v>195</v>
      </c>
      <c r="D120" s="195"/>
      <c r="E120" s="47" t="s">
        <v>100</v>
      </c>
      <c r="F120" s="47" t="s">
        <v>20</v>
      </c>
      <c r="G120" s="116">
        <v>40</v>
      </c>
      <c r="H120" s="174">
        <v>38.25</v>
      </c>
      <c r="I120" s="202"/>
      <c r="J120" s="186">
        <v>36.75</v>
      </c>
    </row>
    <row r="121" spans="1:10" s="4" customFormat="1" ht="12.75" customHeight="1">
      <c r="A121" s="303"/>
      <c r="B121" s="51">
        <v>31</v>
      </c>
      <c r="C121" s="194" t="s">
        <v>123</v>
      </c>
      <c r="D121" s="195"/>
      <c r="E121" s="47" t="s">
        <v>100</v>
      </c>
      <c r="F121" s="47" t="s">
        <v>20</v>
      </c>
      <c r="G121" s="118" t="s">
        <v>116</v>
      </c>
      <c r="H121" s="196" t="s">
        <v>122</v>
      </c>
      <c r="I121" s="197"/>
      <c r="J121" s="198"/>
    </row>
    <row r="122" spans="1:10" s="4" customFormat="1" ht="12.75" customHeight="1">
      <c r="A122" s="303"/>
      <c r="B122" s="51">
        <v>32</v>
      </c>
      <c r="C122" s="194" t="s">
        <v>124</v>
      </c>
      <c r="D122" s="195"/>
      <c r="E122" s="47" t="s">
        <v>100</v>
      </c>
      <c r="F122" s="47" t="s">
        <v>20</v>
      </c>
      <c r="G122" s="116">
        <v>42.5</v>
      </c>
      <c r="H122" s="201">
        <v>40.9</v>
      </c>
      <c r="I122" s="179"/>
      <c r="J122" s="186">
        <v>38.9</v>
      </c>
    </row>
    <row r="123" spans="1:10" s="4" customFormat="1" ht="12.75" customHeight="1">
      <c r="A123" s="304"/>
      <c r="B123" s="51">
        <v>33</v>
      </c>
      <c r="C123" s="194" t="s">
        <v>125</v>
      </c>
      <c r="D123" s="195"/>
      <c r="E123" s="47" t="s">
        <v>100</v>
      </c>
      <c r="F123" s="47" t="s">
        <v>20</v>
      </c>
      <c r="G123" s="116" t="s">
        <v>116</v>
      </c>
      <c r="H123" s="196" t="s">
        <v>122</v>
      </c>
      <c r="I123" s="197"/>
      <c r="J123" s="198"/>
    </row>
    <row r="124" spans="1:10" ht="11.25" customHeight="1">
      <c r="A124" s="305" t="s">
        <v>22</v>
      </c>
      <c r="B124" s="308"/>
      <c r="C124" s="308"/>
      <c r="D124" s="309"/>
      <c r="E124" s="176" t="s">
        <v>16</v>
      </c>
      <c r="F124" s="210" t="s">
        <v>17</v>
      </c>
      <c r="G124" s="211" t="s">
        <v>18</v>
      </c>
      <c r="H124" s="212"/>
      <c r="I124" s="212"/>
      <c r="J124" s="213"/>
    </row>
    <row r="125" spans="1:10" s="4" customFormat="1" ht="8.25" customHeight="1">
      <c r="A125" s="306"/>
      <c r="B125" s="310"/>
      <c r="C125" s="310"/>
      <c r="D125" s="311"/>
      <c r="E125" s="176"/>
      <c r="F125" s="210"/>
      <c r="G125" s="42" t="s">
        <v>23</v>
      </c>
      <c r="H125" s="191" t="s">
        <v>24</v>
      </c>
      <c r="I125" s="192"/>
      <c r="J125" s="42" t="s">
        <v>25</v>
      </c>
    </row>
    <row r="126" spans="1:10" s="50" customFormat="1" ht="11.25" customHeight="1">
      <c r="A126" s="306"/>
      <c r="B126" s="48">
        <v>34</v>
      </c>
      <c r="C126" s="312" t="s">
        <v>96</v>
      </c>
      <c r="D126" s="313"/>
      <c r="E126" s="49" t="s">
        <v>26</v>
      </c>
      <c r="F126" s="49" t="s">
        <v>20</v>
      </c>
      <c r="G126" s="122">
        <v>3.75</v>
      </c>
      <c r="H126" s="193">
        <v>3.4</v>
      </c>
      <c r="I126" s="193"/>
      <c r="J126" s="123">
        <v>3.3</v>
      </c>
    </row>
    <row r="127" spans="1:10" s="50" customFormat="1" ht="11.25" customHeight="1">
      <c r="A127" s="306"/>
      <c r="B127" s="48">
        <v>35</v>
      </c>
      <c r="C127" s="312" t="s">
        <v>97</v>
      </c>
      <c r="D127" s="313"/>
      <c r="E127" s="49" t="s">
        <v>26</v>
      </c>
      <c r="F127" s="49" t="s">
        <v>20</v>
      </c>
      <c r="G127" s="122">
        <v>4.5</v>
      </c>
      <c r="H127" s="314">
        <v>4.05</v>
      </c>
      <c r="I127" s="315"/>
      <c r="J127" s="123">
        <v>3.95</v>
      </c>
    </row>
    <row r="128" spans="1:10" s="50" customFormat="1" ht="11.25" customHeight="1">
      <c r="A128" s="306"/>
      <c r="B128" s="48">
        <v>36</v>
      </c>
      <c r="C128" s="312" t="s">
        <v>77</v>
      </c>
      <c r="D128" s="313"/>
      <c r="E128" s="49" t="s">
        <v>26</v>
      </c>
      <c r="F128" s="49" t="s">
        <v>20</v>
      </c>
      <c r="G128" s="122">
        <v>6.7</v>
      </c>
      <c r="H128" s="193">
        <v>6.1</v>
      </c>
      <c r="I128" s="193"/>
      <c r="J128" s="123">
        <v>5.85</v>
      </c>
    </row>
    <row r="129" spans="1:10" s="50" customFormat="1" ht="11.25" customHeight="1">
      <c r="A129" s="306"/>
      <c r="B129" s="48">
        <v>37</v>
      </c>
      <c r="C129" s="312" t="s">
        <v>78</v>
      </c>
      <c r="D129" s="313"/>
      <c r="E129" s="49" t="s">
        <v>26</v>
      </c>
      <c r="F129" s="49" t="s">
        <v>20</v>
      </c>
      <c r="G129" s="122">
        <v>9.9</v>
      </c>
      <c r="H129" s="193">
        <v>9.15</v>
      </c>
      <c r="I129" s="193"/>
      <c r="J129" s="123">
        <v>8.75</v>
      </c>
    </row>
    <row r="130" spans="1:10" s="50" customFormat="1" ht="11.25" customHeight="1">
      <c r="A130" s="306"/>
      <c r="B130" s="48">
        <v>38</v>
      </c>
      <c r="C130" s="312" t="s">
        <v>79</v>
      </c>
      <c r="D130" s="313"/>
      <c r="E130" s="49" t="s">
        <v>26</v>
      </c>
      <c r="F130" s="49" t="s">
        <v>20</v>
      </c>
      <c r="G130" s="122">
        <v>11.7</v>
      </c>
      <c r="H130" s="314">
        <v>10.7</v>
      </c>
      <c r="I130" s="315"/>
      <c r="J130" s="123">
        <v>10.2</v>
      </c>
    </row>
    <row r="131" spans="1:10" s="50" customFormat="1" ht="11.25" customHeight="1">
      <c r="A131" s="306"/>
      <c r="B131" s="48">
        <v>39</v>
      </c>
      <c r="C131" s="312" t="s">
        <v>93</v>
      </c>
      <c r="D131" s="313"/>
      <c r="E131" s="49" t="s">
        <v>26</v>
      </c>
      <c r="F131" s="49" t="s">
        <v>20</v>
      </c>
      <c r="G131" s="122">
        <v>20.8</v>
      </c>
      <c r="H131" s="314">
        <v>19.3</v>
      </c>
      <c r="I131" s="315"/>
      <c r="J131" s="123">
        <v>18.35</v>
      </c>
    </row>
    <row r="132" spans="1:10" s="50" customFormat="1" ht="11.25" customHeight="1">
      <c r="A132" s="306"/>
      <c r="B132" s="48">
        <v>40</v>
      </c>
      <c r="C132" s="312" t="s">
        <v>94</v>
      </c>
      <c r="D132" s="313"/>
      <c r="E132" s="49" t="s">
        <v>26</v>
      </c>
      <c r="F132" s="49" t="s">
        <v>20</v>
      </c>
      <c r="G132" s="122">
        <v>33.5</v>
      </c>
      <c r="H132" s="314">
        <v>30.8</v>
      </c>
      <c r="I132" s="315"/>
      <c r="J132" s="123">
        <v>29.5</v>
      </c>
    </row>
    <row r="133" spans="1:10" s="50" customFormat="1" ht="11.25" customHeight="1">
      <c r="A133" s="306"/>
      <c r="B133" s="48">
        <v>41</v>
      </c>
      <c r="C133" s="312" t="s">
        <v>95</v>
      </c>
      <c r="D133" s="313"/>
      <c r="E133" s="49" t="s">
        <v>26</v>
      </c>
      <c r="F133" s="49" t="s">
        <v>20</v>
      </c>
      <c r="G133" s="122">
        <v>47</v>
      </c>
      <c r="H133" s="314">
        <v>43.4</v>
      </c>
      <c r="I133" s="315"/>
      <c r="J133" s="123">
        <v>41.4</v>
      </c>
    </row>
    <row r="134" spans="1:10" s="50" customFormat="1" ht="11.25" customHeight="1">
      <c r="A134" s="306"/>
      <c r="B134" s="48">
        <v>42</v>
      </c>
      <c r="C134" s="312" t="s">
        <v>110</v>
      </c>
      <c r="D134" s="313"/>
      <c r="E134" s="49" t="s">
        <v>26</v>
      </c>
      <c r="F134" s="49" t="s">
        <v>20</v>
      </c>
      <c r="G134" s="122">
        <v>94.3</v>
      </c>
      <c r="H134" s="314">
        <v>87.3</v>
      </c>
      <c r="I134" s="315"/>
      <c r="J134" s="123">
        <v>83.5</v>
      </c>
    </row>
    <row r="135" spans="1:10" s="50" customFormat="1" ht="11.25" customHeight="1">
      <c r="A135" s="306"/>
      <c r="B135" s="48">
        <v>43</v>
      </c>
      <c r="C135" s="312" t="s">
        <v>27</v>
      </c>
      <c r="D135" s="313"/>
      <c r="E135" s="49" t="s">
        <v>26</v>
      </c>
      <c r="F135" s="49" t="s">
        <v>20</v>
      </c>
      <c r="G135" s="122">
        <v>10.6</v>
      </c>
      <c r="H135" s="193">
        <v>9.7</v>
      </c>
      <c r="I135" s="193"/>
      <c r="J135" s="123">
        <v>9.2</v>
      </c>
    </row>
    <row r="136" spans="1:10" s="50" customFormat="1" ht="11.25" customHeight="1">
      <c r="A136" s="306"/>
      <c r="B136" s="48">
        <v>44</v>
      </c>
      <c r="C136" s="312" t="s">
        <v>28</v>
      </c>
      <c r="D136" s="313"/>
      <c r="E136" s="49" t="s">
        <v>26</v>
      </c>
      <c r="F136" s="49" t="s">
        <v>20</v>
      </c>
      <c r="G136" s="40">
        <v>14.4</v>
      </c>
      <c r="H136" s="202">
        <v>13.35</v>
      </c>
      <c r="I136" s="202"/>
      <c r="J136" s="187">
        <v>12.75</v>
      </c>
    </row>
    <row r="137" spans="1:10" s="50" customFormat="1" ht="11.25" customHeight="1">
      <c r="A137" s="306"/>
      <c r="B137" s="48">
        <v>45</v>
      </c>
      <c r="C137" s="312" t="s">
        <v>29</v>
      </c>
      <c r="D137" s="313"/>
      <c r="E137" s="49" t="s">
        <v>26</v>
      </c>
      <c r="F137" s="49" t="s">
        <v>20</v>
      </c>
      <c r="G137" s="40">
        <v>23</v>
      </c>
      <c r="H137" s="202">
        <v>21.3</v>
      </c>
      <c r="I137" s="202"/>
      <c r="J137" s="187">
        <v>20.4</v>
      </c>
    </row>
    <row r="138" spans="1:10" s="50" customFormat="1" ht="11.25" customHeight="1">
      <c r="A138" s="306"/>
      <c r="B138" s="48">
        <v>46</v>
      </c>
      <c r="C138" s="312" t="s">
        <v>30</v>
      </c>
      <c r="D138" s="313"/>
      <c r="E138" s="49" t="s">
        <v>26</v>
      </c>
      <c r="F138" s="49" t="s">
        <v>20</v>
      </c>
      <c r="G138" s="40">
        <v>31.3</v>
      </c>
      <c r="H138" s="202">
        <v>28.8</v>
      </c>
      <c r="I138" s="202"/>
      <c r="J138" s="187">
        <v>27.5</v>
      </c>
    </row>
    <row r="139" spans="1:10" s="4" customFormat="1" ht="12" customHeight="1">
      <c r="A139" s="307"/>
      <c r="B139" s="48">
        <v>47</v>
      </c>
      <c r="C139" s="312" t="s">
        <v>92</v>
      </c>
      <c r="D139" s="313"/>
      <c r="E139" s="49" t="s">
        <v>26</v>
      </c>
      <c r="F139" s="49" t="s">
        <v>20</v>
      </c>
      <c r="G139" s="40">
        <v>43</v>
      </c>
      <c r="H139" s="202">
        <v>39.65</v>
      </c>
      <c r="I139" s="202"/>
      <c r="J139" s="187">
        <v>37.95</v>
      </c>
    </row>
    <row r="140" spans="1:12" s="4" customFormat="1" ht="5.25" customHeight="1">
      <c r="A140" s="97"/>
      <c r="B140" s="89"/>
      <c r="C140" s="112"/>
      <c r="D140" s="209"/>
      <c r="E140" s="209"/>
      <c r="F140" s="114"/>
      <c r="G140" s="103"/>
      <c r="H140" s="102"/>
      <c r="I140" s="102"/>
      <c r="J140" s="102"/>
      <c r="K140" s="20"/>
      <c r="L140" s="25"/>
    </row>
    <row r="141" spans="1:12" s="4" customFormat="1" ht="9.75" customHeight="1">
      <c r="A141" s="97"/>
      <c r="B141" s="330" t="s">
        <v>15</v>
      </c>
      <c r="C141" s="331"/>
      <c r="D141" s="331"/>
      <c r="E141" s="331"/>
      <c r="F141" s="331"/>
      <c r="G141" s="331"/>
      <c r="H141" s="332"/>
      <c r="I141" s="102"/>
      <c r="J141" s="102"/>
      <c r="K141" s="20"/>
      <c r="L141" s="25"/>
    </row>
    <row r="142" spans="1:12" s="4" customFormat="1" ht="11.25" customHeight="1">
      <c r="A142" s="97"/>
      <c r="B142" s="333" t="s">
        <v>204</v>
      </c>
      <c r="C142" s="334"/>
      <c r="D142" s="333" t="s">
        <v>80</v>
      </c>
      <c r="E142" s="334"/>
      <c r="F142" s="333" t="s">
        <v>164</v>
      </c>
      <c r="G142" s="335"/>
      <c r="H142" s="334"/>
      <c r="I142" s="23"/>
      <c r="J142" s="23"/>
      <c r="K142" s="21"/>
      <c r="L142" s="19"/>
    </row>
    <row r="143" spans="1:12" s="4" customFormat="1" ht="11.25" customHeight="1">
      <c r="A143" s="97"/>
      <c r="B143" s="205" t="s">
        <v>81</v>
      </c>
      <c r="C143" s="206"/>
      <c r="D143" s="205" t="s">
        <v>82</v>
      </c>
      <c r="E143" s="206"/>
      <c r="F143" s="205" t="s">
        <v>120</v>
      </c>
      <c r="G143" s="208"/>
      <c r="H143" s="206"/>
      <c r="I143" s="207"/>
      <c r="J143" s="207"/>
      <c r="K143" s="20"/>
      <c r="L143" s="24"/>
    </row>
    <row r="144" spans="1:12" s="4" customFormat="1" ht="9.75" customHeight="1">
      <c r="A144" s="97"/>
      <c r="B144" s="89"/>
      <c r="C144" s="112"/>
      <c r="D144" s="115"/>
      <c r="E144" s="115"/>
      <c r="F144" s="114"/>
      <c r="G144" s="103"/>
      <c r="H144" s="102"/>
      <c r="I144" s="102"/>
      <c r="J144" s="102"/>
      <c r="K144" s="20"/>
      <c r="L144" s="25"/>
    </row>
  </sheetData>
  <mergeCells count="159">
    <mergeCell ref="B141:H141"/>
    <mergeCell ref="B142:C142"/>
    <mergeCell ref="D142:E142"/>
    <mergeCell ref="F142:H142"/>
    <mergeCell ref="A11:B67"/>
    <mergeCell ref="F64:H64"/>
    <mergeCell ref="F65:H65"/>
    <mergeCell ref="F66:H66"/>
    <mergeCell ref="F67:H67"/>
    <mergeCell ref="C48:J48"/>
    <mergeCell ref="C49:J49"/>
    <mergeCell ref="C20:C26"/>
    <mergeCell ref="C42:C47"/>
    <mergeCell ref="C56:C59"/>
    <mergeCell ref="H139:I139"/>
    <mergeCell ref="C64:C65"/>
    <mergeCell ref="C66:C67"/>
    <mergeCell ref="D72:D73"/>
    <mergeCell ref="H136:I136"/>
    <mergeCell ref="C137:D137"/>
    <mergeCell ref="H137:I137"/>
    <mergeCell ref="C138:D138"/>
    <mergeCell ref="H138:I138"/>
    <mergeCell ref="H133:I133"/>
    <mergeCell ref="C134:D134"/>
    <mergeCell ref="H134:I134"/>
    <mergeCell ref="C135:D135"/>
    <mergeCell ref="H135:I135"/>
    <mergeCell ref="H130:I130"/>
    <mergeCell ref="C131:D131"/>
    <mergeCell ref="H131:I131"/>
    <mergeCell ref="C132:D132"/>
    <mergeCell ref="H132:I132"/>
    <mergeCell ref="H127:I127"/>
    <mergeCell ref="C128:D128"/>
    <mergeCell ref="H128:I128"/>
    <mergeCell ref="C129:D129"/>
    <mergeCell ref="H129:I129"/>
    <mergeCell ref="A116:A123"/>
    <mergeCell ref="A124:A139"/>
    <mergeCell ref="B124:D125"/>
    <mergeCell ref="E124:E125"/>
    <mergeCell ref="C126:D126"/>
    <mergeCell ref="C127:D127"/>
    <mergeCell ref="C130:D130"/>
    <mergeCell ref="C133:D133"/>
    <mergeCell ref="C136:D136"/>
    <mergeCell ref="C139:D139"/>
    <mergeCell ref="A90:A115"/>
    <mergeCell ref="C109:E109"/>
    <mergeCell ref="B108:C108"/>
    <mergeCell ref="C110:E110"/>
    <mergeCell ref="C97:E97"/>
    <mergeCell ref="C114:E114"/>
    <mergeCell ref="C104:E104"/>
    <mergeCell ref="C93:E93"/>
    <mergeCell ref="C95:E95"/>
    <mergeCell ref="C105:E105"/>
    <mergeCell ref="H86:I86"/>
    <mergeCell ref="E75:E76"/>
    <mergeCell ref="F75:F76"/>
    <mergeCell ref="H77:I77"/>
    <mergeCell ref="G75:J75"/>
    <mergeCell ref="G77:G86"/>
    <mergeCell ref="H78:I78"/>
    <mergeCell ref="H83:I83"/>
    <mergeCell ref="H84:I84"/>
    <mergeCell ref="F87:F88"/>
    <mergeCell ref="C103:E103"/>
    <mergeCell ref="C99:E99"/>
    <mergeCell ref="C102:E102"/>
    <mergeCell ref="B94:J94"/>
    <mergeCell ref="H90:J90"/>
    <mergeCell ref="C107:E107"/>
    <mergeCell ref="H80:I80"/>
    <mergeCell ref="H82:I82"/>
    <mergeCell ref="H89:I89"/>
    <mergeCell ref="B96:J96"/>
    <mergeCell ref="B98:J98"/>
    <mergeCell ref="C100:E100"/>
    <mergeCell ref="B92:J92"/>
    <mergeCell ref="C106:E106"/>
    <mergeCell ref="E87:E88"/>
    <mergeCell ref="E70:J70"/>
    <mergeCell ref="C75:D76"/>
    <mergeCell ref="B90:E91"/>
    <mergeCell ref="C101:E101"/>
    <mergeCell ref="H81:I81"/>
    <mergeCell ref="G87:J87"/>
    <mergeCell ref="H88:I88"/>
    <mergeCell ref="H85:I85"/>
    <mergeCell ref="H79:I79"/>
    <mergeCell ref="H76:I76"/>
    <mergeCell ref="C1:D1"/>
    <mergeCell ref="E8:E9"/>
    <mergeCell ref="C37:C40"/>
    <mergeCell ref="C35:J35"/>
    <mergeCell ref="I8:I9"/>
    <mergeCell ref="F1:J1"/>
    <mergeCell ref="F2:J2"/>
    <mergeCell ref="F3:J3"/>
    <mergeCell ref="I4:J4"/>
    <mergeCell ref="F18:H18"/>
    <mergeCell ref="C50:C55"/>
    <mergeCell ref="G90:G91"/>
    <mergeCell ref="F90:F91"/>
    <mergeCell ref="C36:J36"/>
    <mergeCell ref="C41:J41"/>
    <mergeCell ref="C60:C63"/>
    <mergeCell ref="E69:J69"/>
    <mergeCell ref="E72:F72"/>
    <mergeCell ref="G72:H72"/>
    <mergeCell ref="E71:J71"/>
    <mergeCell ref="F34:H34"/>
    <mergeCell ref="C12:C18"/>
    <mergeCell ref="C19:J19"/>
    <mergeCell ref="C28:J28"/>
    <mergeCell ref="F31:H31"/>
    <mergeCell ref="C29:C34"/>
    <mergeCell ref="D8:D9"/>
    <mergeCell ref="C27:J27"/>
    <mergeCell ref="J8:J9"/>
    <mergeCell ref="F8:H8"/>
    <mergeCell ref="F13:H13"/>
    <mergeCell ref="F16:H16"/>
    <mergeCell ref="F22:H22"/>
    <mergeCell ref="D10:J10"/>
    <mergeCell ref="C11:J11"/>
    <mergeCell ref="C111:E111"/>
    <mergeCell ref="B143:C143"/>
    <mergeCell ref="I143:J143"/>
    <mergeCell ref="F143:H143"/>
    <mergeCell ref="D143:E143"/>
    <mergeCell ref="D140:E140"/>
    <mergeCell ref="F124:F125"/>
    <mergeCell ref="G124:J124"/>
    <mergeCell ref="C119:D119"/>
    <mergeCell ref="H119:I119"/>
    <mergeCell ref="G116:J116"/>
    <mergeCell ref="C115:E115"/>
    <mergeCell ref="C112:E112"/>
    <mergeCell ref="C113:E113"/>
    <mergeCell ref="C122:D122"/>
    <mergeCell ref="H117:I117"/>
    <mergeCell ref="C118:D118"/>
    <mergeCell ref="H118:I118"/>
    <mergeCell ref="C120:D120"/>
    <mergeCell ref="H120:I120"/>
    <mergeCell ref="H121:J121"/>
    <mergeCell ref="A74:A89"/>
    <mergeCell ref="H125:I125"/>
    <mergeCell ref="H126:I126"/>
    <mergeCell ref="C123:D123"/>
    <mergeCell ref="H123:J123"/>
    <mergeCell ref="D108:E108"/>
    <mergeCell ref="H122:I122"/>
    <mergeCell ref="C121:D121"/>
    <mergeCell ref="E116:E117"/>
    <mergeCell ref="F116:F117"/>
  </mergeCells>
  <hyperlinks>
    <hyperlink ref="E72" r:id="rId1" display="www.3uma.ru"/>
    <hyperlink ref="G72" r:id="rId2" display="www.ictorg.ru"/>
    <hyperlink ref="F4" r:id="rId3" display="www.3uma.ru"/>
  </hyperlinks>
  <printOptions/>
  <pageMargins left="0.3937007874015748" right="0.3937007874015748" top="0" bottom="0" header="0.5118110236220472" footer="0.5118110236220472"/>
  <pageSetup horizontalDpi="600" verticalDpi="6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4"/>
  <sheetViews>
    <sheetView workbookViewId="0" topLeftCell="A1">
      <selection activeCell="J4" sqref="J4"/>
    </sheetView>
  </sheetViews>
  <sheetFormatPr defaultColWidth="9.00390625" defaultRowHeight="12.75"/>
  <cols>
    <col min="1" max="1" width="32.00390625" style="0" customWidth="1"/>
    <col min="2" max="2" width="9.25390625" style="3" customWidth="1"/>
    <col min="3" max="3" width="12.75390625" style="1" customWidth="1"/>
    <col min="4" max="4" width="11.50390625" style="1" customWidth="1"/>
    <col min="5" max="6" width="11.25390625" style="1" customWidth="1"/>
    <col min="7" max="7" width="8.25390625" style="2" customWidth="1"/>
    <col min="8" max="8" width="13.50390625" style="2" customWidth="1"/>
    <col min="9" max="9" width="6.75390625" style="0" customWidth="1"/>
  </cols>
  <sheetData>
    <row r="1" spans="1:8" ht="14.25" customHeight="1">
      <c r="A1" s="240"/>
      <c r="B1" s="241"/>
      <c r="C1" s="12"/>
      <c r="D1" s="243" t="s">
        <v>198</v>
      </c>
      <c r="E1" s="244"/>
      <c r="F1" s="244"/>
      <c r="G1" s="244"/>
      <c r="H1" s="245"/>
    </row>
    <row r="2" spans="1:8" ht="12" customHeight="1">
      <c r="A2" s="1"/>
      <c r="B2" s="1"/>
      <c r="C2" s="13"/>
      <c r="D2" s="246" t="s">
        <v>68</v>
      </c>
      <c r="E2" s="247"/>
      <c r="F2" s="247"/>
      <c r="G2" s="247"/>
      <c r="H2" s="248"/>
    </row>
    <row r="3" spans="1:8" ht="12" customHeight="1">
      <c r="A3" s="1"/>
      <c r="B3" s="1"/>
      <c r="C3" s="11"/>
      <c r="D3" s="237" t="s">
        <v>69</v>
      </c>
      <c r="E3" s="238"/>
      <c r="F3" s="238"/>
      <c r="G3" s="238"/>
      <c r="H3" s="239"/>
    </row>
    <row r="4" spans="1:8" ht="12" customHeight="1">
      <c r="A4" s="1"/>
      <c r="B4" s="1"/>
      <c r="C4" s="14"/>
      <c r="D4" s="91" t="s">
        <v>71</v>
      </c>
      <c r="E4" s="10"/>
      <c r="F4" s="10"/>
      <c r="G4" s="249" t="s">
        <v>129</v>
      </c>
      <c r="H4" s="250"/>
    </row>
    <row r="5" spans="1:8" ht="6" customHeight="1">
      <c r="A5" s="1"/>
      <c r="B5" s="1"/>
      <c r="C5" s="14"/>
      <c r="D5" s="16"/>
      <c r="E5" s="17"/>
      <c r="F5" s="17"/>
      <c r="G5" s="17"/>
      <c r="H5" s="17"/>
    </row>
    <row r="6" spans="2:8" ht="14.25" customHeight="1">
      <c r="B6" s="33" t="s">
        <v>39</v>
      </c>
      <c r="C6" s="85"/>
      <c r="H6" s="57">
        <v>43619</v>
      </c>
    </row>
    <row r="7" spans="1:8" ht="16.5" customHeight="1">
      <c r="A7" s="351"/>
      <c r="B7" s="338" t="s">
        <v>66</v>
      </c>
      <c r="C7" s="339" t="s">
        <v>4</v>
      </c>
      <c r="D7" s="342" t="s">
        <v>203</v>
      </c>
      <c r="E7" s="343"/>
      <c r="F7" s="344"/>
      <c r="G7" s="203" t="s">
        <v>6</v>
      </c>
      <c r="H7" s="203" t="s">
        <v>7</v>
      </c>
    </row>
    <row r="8" spans="1:8" ht="14.25" customHeight="1">
      <c r="A8" s="352"/>
      <c r="B8" s="338"/>
      <c r="C8" s="339"/>
      <c r="D8" s="5" t="s">
        <v>155</v>
      </c>
      <c r="E8" s="5" t="s">
        <v>156</v>
      </c>
      <c r="F8" s="5" t="s">
        <v>138</v>
      </c>
      <c r="G8" s="203"/>
      <c r="H8" s="203"/>
    </row>
    <row r="9" spans="1:8" ht="12.75" customHeight="1">
      <c r="A9" s="86" t="s">
        <v>171</v>
      </c>
      <c r="B9" s="7"/>
      <c r="C9" s="8"/>
      <c r="D9" s="8"/>
      <c r="E9" s="8"/>
      <c r="F9" s="128"/>
      <c r="G9" s="349"/>
      <c r="H9" s="350"/>
    </row>
    <row r="10" spans="1:8" s="4" customFormat="1" ht="12.75">
      <c r="A10" s="225" t="s">
        <v>14</v>
      </c>
      <c r="B10" s="225"/>
      <c r="C10" s="225"/>
      <c r="D10" s="225"/>
      <c r="E10" s="225"/>
      <c r="F10" s="225"/>
      <c r="G10" s="225"/>
      <c r="H10" s="225"/>
    </row>
    <row r="11" spans="1:8" s="4" customFormat="1" ht="12.75" customHeight="1">
      <c r="A11" s="226" t="s">
        <v>190</v>
      </c>
      <c r="B11" s="72" t="s">
        <v>83</v>
      </c>
      <c r="C11" s="88" t="s">
        <v>1</v>
      </c>
      <c r="D11" s="159">
        <f>ROUND(1.12*E11,0)</f>
        <v>227</v>
      </c>
      <c r="E11" s="159">
        <v>203</v>
      </c>
      <c r="F11" s="159">
        <f>ROUND(0.97*E11,1)</f>
        <v>196.9</v>
      </c>
      <c r="G11" s="27" t="s">
        <v>0</v>
      </c>
      <c r="H11" s="27">
        <v>20</v>
      </c>
    </row>
    <row r="12" spans="1:8" s="4" customFormat="1" ht="12.75" customHeight="1">
      <c r="A12" s="227"/>
      <c r="B12" s="72" t="s">
        <v>85</v>
      </c>
      <c r="C12" s="88" t="s">
        <v>1</v>
      </c>
      <c r="D12" s="171" t="s">
        <v>117</v>
      </c>
      <c r="E12" s="171" t="s">
        <v>117</v>
      </c>
      <c r="F12" s="171" t="s">
        <v>117</v>
      </c>
      <c r="G12" s="27" t="s">
        <v>0</v>
      </c>
      <c r="H12" s="27">
        <v>20</v>
      </c>
    </row>
    <row r="13" spans="1:8" s="4" customFormat="1" ht="12.75" customHeight="1">
      <c r="A13" s="227"/>
      <c r="B13" s="72" t="s">
        <v>84</v>
      </c>
      <c r="C13" s="88" t="s">
        <v>2</v>
      </c>
      <c r="D13" s="159">
        <f>ROUND(1.12*E13,0)</f>
        <v>203</v>
      </c>
      <c r="E13" s="159">
        <v>181.5</v>
      </c>
      <c r="F13" s="159">
        <f>ROUND(0.97*E13,1)</f>
        <v>176.1</v>
      </c>
      <c r="G13" s="27" t="s">
        <v>0</v>
      </c>
      <c r="H13" s="27">
        <v>20</v>
      </c>
    </row>
    <row r="14" spans="1:11" s="4" customFormat="1" ht="12.75" customHeight="1">
      <c r="A14" s="227"/>
      <c r="B14" s="72" t="s">
        <v>65</v>
      </c>
      <c r="C14" s="88" t="s">
        <v>1</v>
      </c>
      <c r="D14" s="159">
        <f>ROUND(1.12*E14,0)</f>
        <v>214</v>
      </c>
      <c r="E14" s="159">
        <v>191</v>
      </c>
      <c r="F14" s="159">
        <f>ROUND(0.97*E14,1)</f>
        <v>185.3</v>
      </c>
      <c r="G14" s="27" t="s">
        <v>0</v>
      </c>
      <c r="H14" s="27">
        <v>20</v>
      </c>
      <c r="J14" s="139"/>
      <c r="K14" s="139"/>
    </row>
    <row r="15" spans="1:8" s="4" customFormat="1" ht="12.75" customHeight="1">
      <c r="A15" s="227"/>
      <c r="B15" s="72" t="s">
        <v>56</v>
      </c>
      <c r="C15" s="88" t="s">
        <v>1</v>
      </c>
      <c r="D15" s="171" t="s">
        <v>117</v>
      </c>
      <c r="E15" s="171" t="s">
        <v>117</v>
      </c>
      <c r="F15" s="171" t="s">
        <v>117</v>
      </c>
      <c r="G15" s="27" t="s">
        <v>0</v>
      </c>
      <c r="H15" s="27">
        <v>25</v>
      </c>
    </row>
    <row r="16" spans="1:8" s="4" customFormat="1" ht="12.75" customHeight="1">
      <c r="A16" s="227"/>
      <c r="B16" s="72" t="s">
        <v>53</v>
      </c>
      <c r="C16" s="88" t="s">
        <v>2</v>
      </c>
      <c r="D16" s="159">
        <f>ROUND(1.12*E16,0)</f>
        <v>189</v>
      </c>
      <c r="E16" s="159">
        <v>168.5</v>
      </c>
      <c r="F16" s="159">
        <f>ROUND(0.97*E16,1)</f>
        <v>163.4</v>
      </c>
      <c r="G16" s="27" t="s">
        <v>0</v>
      </c>
      <c r="H16" s="27">
        <v>25</v>
      </c>
    </row>
    <row r="17" spans="1:8" s="4" customFormat="1" ht="12.75" customHeight="1">
      <c r="A17" s="228"/>
      <c r="B17" s="72" t="s">
        <v>54</v>
      </c>
      <c r="C17" s="88" t="s">
        <v>3</v>
      </c>
      <c r="D17" s="172" t="s">
        <v>117</v>
      </c>
      <c r="E17" s="171" t="s">
        <v>117</v>
      </c>
      <c r="F17" s="171" t="s">
        <v>117</v>
      </c>
      <c r="G17" s="27" t="s">
        <v>0</v>
      </c>
      <c r="H17" s="27">
        <v>25</v>
      </c>
    </row>
    <row r="18" spans="1:8" s="4" customFormat="1" ht="12.75">
      <c r="A18" s="328" t="s">
        <v>11</v>
      </c>
      <c r="B18" s="328"/>
      <c r="C18" s="328"/>
      <c r="D18" s="328"/>
      <c r="E18" s="328"/>
      <c r="F18" s="328"/>
      <c r="G18" s="328"/>
      <c r="H18" s="328"/>
    </row>
    <row r="19" spans="1:8" s="4" customFormat="1" ht="12.75">
      <c r="A19" s="226" t="s">
        <v>191</v>
      </c>
      <c r="B19" s="26" t="s">
        <v>83</v>
      </c>
      <c r="C19" s="27" t="s">
        <v>1</v>
      </c>
      <c r="D19" s="172" t="s">
        <v>117</v>
      </c>
      <c r="E19" s="171" t="s">
        <v>117</v>
      </c>
      <c r="F19" s="171" t="s">
        <v>117</v>
      </c>
      <c r="G19" s="27" t="s">
        <v>0</v>
      </c>
      <c r="H19" s="27">
        <v>20</v>
      </c>
    </row>
    <row r="20" spans="1:8" s="4" customFormat="1" ht="12.75">
      <c r="A20" s="227"/>
      <c r="B20" s="72" t="s">
        <v>85</v>
      </c>
      <c r="C20" s="88" t="s">
        <v>1</v>
      </c>
      <c r="D20" s="159">
        <f>ROUND(1.1*E20,0)</f>
        <v>182</v>
      </c>
      <c r="E20" s="159">
        <v>165.9</v>
      </c>
      <c r="F20" s="159">
        <f>ROUND(0.97*E20,1)</f>
        <v>160.9</v>
      </c>
      <c r="G20" s="27" t="s">
        <v>0</v>
      </c>
      <c r="H20" s="27">
        <v>20</v>
      </c>
    </row>
    <row r="21" spans="1:8" s="4" customFormat="1" ht="12.75">
      <c r="A21" s="227"/>
      <c r="B21" s="72" t="s">
        <v>84</v>
      </c>
      <c r="C21" s="88" t="s">
        <v>2</v>
      </c>
      <c r="D21" s="159">
        <f aca="true" t="shared" si="0" ref="D21:D26">ROUND(1.1*E21,0)</f>
        <v>168</v>
      </c>
      <c r="E21" s="159">
        <v>152.9</v>
      </c>
      <c r="F21" s="159">
        <f>ROUND(0.98*E21,1)</f>
        <v>149.8</v>
      </c>
      <c r="G21" s="27" t="s">
        <v>0</v>
      </c>
      <c r="H21" s="27">
        <v>20</v>
      </c>
    </row>
    <row r="22" spans="1:11" s="4" customFormat="1" ht="12.75">
      <c r="A22" s="227"/>
      <c r="B22" s="72" t="s">
        <v>86</v>
      </c>
      <c r="C22" s="88" t="s">
        <v>3</v>
      </c>
      <c r="D22" s="171" t="s">
        <v>117</v>
      </c>
      <c r="E22" s="171" t="s">
        <v>117</v>
      </c>
      <c r="F22" s="171" t="s">
        <v>117</v>
      </c>
      <c r="G22" s="27" t="s">
        <v>0</v>
      </c>
      <c r="H22" s="27">
        <v>20</v>
      </c>
      <c r="J22" s="139"/>
      <c r="K22" s="139"/>
    </row>
    <row r="23" spans="1:8" s="4" customFormat="1" ht="12.75">
      <c r="A23" s="227"/>
      <c r="B23" s="87" t="s">
        <v>65</v>
      </c>
      <c r="C23" s="88" t="s">
        <v>1</v>
      </c>
      <c r="D23" s="159">
        <f t="shared" si="0"/>
        <v>173</v>
      </c>
      <c r="E23" s="159">
        <v>157.5</v>
      </c>
      <c r="F23" s="159">
        <f>ROUND(0.97*E23,1)</f>
        <v>152.8</v>
      </c>
      <c r="G23" s="27" t="s">
        <v>0</v>
      </c>
      <c r="H23" s="27">
        <v>20</v>
      </c>
    </row>
    <row r="24" spans="1:8" s="4" customFormat="1" ht="12.75">
      <c r="A24" s="227"/>
      <c r="B24" s="72" t="s">
        <v>56</v>
      </c>
      <c r="C24" s="88" t="s">
        <v>1</v>
      </c>
      <c r="D24" s="159">
        <f t="shared" si="0"/>
        <v>161</v>
      </c>
      <c r="E24" s="159">
        <v>146.5</v>
      </c>
      <c r="F24" s="159">
        <f>ROUND(0.97*E24,1)</f>
        <v>142.1</v>
      </c>
      <c r="G24" s="27" t="s">
        <v>0</v>
      </c>
      <c r="H24" s="27">
        <v>25</v>
      </c>
    </row>
    <row r="25" spans="1:8" s="4" customFormat="1" ht="12.75">
      <c r="A25" s="227"/>
      <c r="B25" s="72" t="s">
        <v>53</v>
      </c>
      <c r="C25" s="88" t="s">
        <v>2</v>
      </c>
      <c r="D25" s="159">
        <f t="shared" si="0"/>
        <v>148</v>
      </c>
      <c r="E25" s="159">
        <v>134.9</v>
      </c>
      <c r="F25" s="159">
        <f>ROUND(0.97*E25,1)</f>
        <v>130.9</v>
      </c>
      <c r="G25" s="27" t="s">
        <v>0</v>
      </c>
      <c r="H25" s="27">
        <v>25</v>
      </c>
    </row>
    <row r="26" spans="1:8" s="4" customFormat="1" ht="12.75">
      <c r="A26" s="228"/>
      <c r="B26" s="72" t="s">
        <v>54</v>
      </c>
      <c r="C26" s="88" t="s">
        <v>3</v>
      </c>
      <c r="D26" s="159">
        <f t="shared" si="0"/>
        <v>134</v>
      </c>
      <c r="E26" s="171">
        <v>121.9</v>
      </c>
      <c r="F26" s="159">
        <f>ROUND(0.97*E26,1)</f>
        <v>118.2</v>
      </c>
      <c r="G26" s="27" t="s">
        <v>0</v>
      </c>
      <c r="H26" s="27">
        <v>25</v>
      </c>
    </row>
    <row r="27" spans="1:8" s="4" customFormat="1" ht="15" customHeight="1">
      <c r="A27" s="6" t="s">
        <v>172</v>
      </c>
      <c r="B27" s="87"/>
      <c r="C27" s="88"/>
      <c r="D27" s="88"/>
      <c r="E27" s="88"/>
      <c r="F27" s="127"/>
      <c r="G27" s="345"/>
      <c r="H27" s="346"/>
    </row>
    <row r="28" spans="1:8" s="4" customFormat="1" ht="12.75">
      <c r="A28" s="328" t="s">
        <v>10</v>
      </c>
      <c r="B28" s="328"/>
      <c r="C28" s="328"/>
      <c r="D28" s="328"/>
      <c r="E28" s="328"/>
      <c r="F28" s="328"/>
      <c r="G28" s="328"/>
      <c r="H28" s="328"/>
    </row>
    <row r="29" spans="1:8" s="4" customFormat="1" ht="12.75">
      <c r="A29" s="226" t="s">
        <v>192</v>
      </c>
      <c r="B29" s="72" t="s">
        <v>85</v>
      </c>
      <c r="C29" s="88" t="s">
        <v>1</v>
      </c>
      <c r="D29" s="159">
        <f>ROUND(1.08*E29,0)</f>
        <v>136</v>
      </c>
      <c r="E29" s="159">
        <v>125.5</v>
      </c>
      <c r="F29" s="159">
        <f>ROUND(0.98*E29,1)</f>
        <v>123</v>
      </c>
      <c r="G29" s="27" t="s">
        <v>0</v>
      </c>
      <c r="H29" s="27">
        <v>20</v>
      </c>
    </row>
    <row r="30" spans="1:8" s="4" customFormat="1" ht="12.75">
      <c r="A30" s="227"/>
      <c r="B30" s="72" t="s">
        <v>84</v>
      </c>
      <c r="C30" s="88" t="s">
        <v>2</v>
      </c>
      <c r="D30" s="159">
        <f aca="true" t="shared" si="1" ref="D30:D36">ROUND(1.08*E30,0)</f>
        <v>128</v>
      </c>
      <c r="E30" s="159">
        <v>118.5</v>
      </c>
      <c r="F30" s="159">
        <f>ROUND(0.98*E30,1)</f>
        <v>116.1</v>
      </c>
      <c r="G30" s="27" t="s">
        <v>0</v>
      </c>
      <c r="H30" s="27">
        <v>20</v>
      </c>
    </row>
    <row r="31" spans="1:8" s="4" customFormat="1" ht="12.75">
      <c r="A31" s="227"/>
      <c r="B31" s="72" t="s">
        <v>87</v>
      </c>
      <c r="C31" s="88" t="s">
        <v>2</v>
      </c>
      <c r="D31" s="171" t="s">
        <v>117</v>
      </c>
      <c r="E31" s="171" t="s">
        <v>117</v>
      </c>
      <c r="F31" s="171" t="s">
        <v>117</v>
      </c>
      <c r="G31" s="27" t="s">
        <v>0</v>
      </c>
      <c r="H31" s="27">
        <v>20</v>
      </c>
    </row>
    <row r="32" spans="1:11" s="4" customFormat="1" ht="12.75">
      <c r="A32" s="227"/>
      <c r="B32" s="72" t="s">
        <v>88</v>
      </c>
      <c r="C32" s="88" t="s">
        <v>3</v>
      </c>
      <c r="D32" s="171" t="s">
        <v>117</v>
      </c>
      <c r="E32" s="171" t="s">
        <v>117</v>
      </c>
      <c r="F32" s="171" t="s">
        <v>117</v>
      </c>
      <c r="G32" s="27" t="s">
        <v>0</v>
      </c>
      <c r="H32" s="27">
        <v>20</v>
      </c>
      <c r="I32" s="139"/>
      <c r="J32" s="139"/>
      <c r="K32" s="139"/>
    </row>
    <row r="33" spans="1:8" s="4" customFormat="1" ht="12.75">
      <c r="A33" s="227"/>
      <c r="B33" s="72" t="s">
        <v>56</v>
      </c>
      <c r="C33" s="88" t="s">
        <v>1</v>
      </c>
      <c r="D33" s="159">
        <f t="shared" si="1"/>
        <v>121</v>
      </c>
      <c r="E33" s="159">
        <v>111.9</v>
      </c>
      <c r="F33" s="159">
        <f>ROUND(0.98*E33,1)</f>
        <v>109.7</v>
      </c>
      <c r="G33" s="27" t="s">
        <v>0</v>
      </c>
      <c r="H33" s="27">
        <v>25</v>
      </c>
    </row>
    <row r="34" spans="1:8" s="4" customFormat="1" ht="12.75">
      <c r="A34" s="227"/>
      <c r="B34" s="72" t="s">
        <v>91</v>
      </c>
      <c r="C34" s="88" t="s">
        <v>2</v>
      </c>
      <c r="D34" s="159">
        <f t="shared" si="1"/>
        <v>113</v>
      </c>
      <c r="E34" s="159">
        <v>104.5</v>
      </c>
      <c r="F34" s="159">
        <f>ROUND(0.98*E34,1)</f>
        <v>102.4</v>
      </c>
      <c r="G34" s="27" t="s">
        <v>0</v>
      </c>
      <c r="H34" s="27">
        <v>25</v>
      </c>
    </row>
    <row r="35" spans="1:8" s="4" customFormat="1" ht="12.75">
      <c r="A35" s="227"/>
      <c r="B35" s="72" t="s">
        <v>59</v>
      </c>
      <c r="C35" s="88" t="s">
        <v>2</v>
      </c>
      <c r="D35" s="171" t="s">
        <v>117</v>
      </c>
      <c r="E35" s="171" t="s">
        <v>117</v>
      </c>
      <c r="F35" s="171" t="s">
        <v>117</v>
      </c>
      <c r="G35" s="27" t="s">
        <v>0</v>
      </c>
      <c r="H35" s="27">
        <v>30</v>
      </c>
    </row>
    <row r="36" spans="1:8" s="4" customFormat="1" ht="12.75">
      <c r="A36" s="228"/>
      <c r="B36" s="72" t="s">
        <v>60</v>
      </c>
      <c r="C36" s="88" t="s">
        <v>3</v>
      </c>
      <c r="D36" s="159">
        <f t="shared" si="1"/>
        <v>90</v>
      </c>
      <c r="E36" s="171">
        <v>83.5</v>
      </c>
      <c r="F36" s="159">
        <f>ROUND(0.98*E36,1)</f>
        <v>81.8</v>
      </c>
      <c r="G36" s="27" t="s">
        <v>0</v>
      </c>
      <c r="H36" s="27">
        <v>30</v>
      </c>
    </row>
    <row r="37" spans="1:8" s="4" customFormat="1" ht="13.5" customHeight="1">
      <c r="A37" s="6" t="s">
        <v>173</v>
      </c>
      <c r="B37" s="87"/>
      <c r="C37" s="88"/>
      <c r="D37" s="88"/>
      <c r="E37" s="88"/>
      <c r="F37" s="88"/>
      <c r="G37" s="27"/>
      <c r="H37" s="27"/>
    </row>
    <row r="38" spans="1:8" s="4" customFormat="1" ht="12.75">
      <c r="A38" s="328" t="s">
        <v>8</v>
      </c>
      <c r="B38" s="328"/>
      <c r="C38" s="328"/>
      <c r="D38" s="328"/>
      <c r="E38" s="328"/>
      <c r="F38" s="328"/>
      <c r="G38" s="328"/>
      <c r="H38" s="328"/>
    </row>
    <row r="39" spans="1:8" s="4" customFormat="1" ht="12.75">
      <c r="A39" s="347" t="s">
        <v>62</v>
      </c>
      <c r="B39" s="72" t="s">
        <v>89</v>
      </c>
      <c r="C39" s="88" t="s">
        <v>1</v>
      </c>
      <c r="D39" s="120" t="s">
        <v>117</v>
      </c>
      <c r="E39" s="119" t="s">
        <v>117</v>
      </c>
      <c r="F39" s="119" t="s">
        <v>117</v>
      </c>
      <c r="G39" s="27" t="s">
        <v>0</v>
      </c>
      <c r="H39" s="27">
        <v>20</v>
      </c>
    </row>
    <row r="40" spans="1:8" s="4" customFormat="1" ht="12.75">
      <c r="A40" s="348"/>
      <c r="B40" s="72" t="s">
        <v>61</v>
      </c>
      <c r="C40" s="88" t="s">
        <v>1</v>
      </c>
      <c r="D40" s="120" t="s">
        <v>117</v>
      </c>
      <c r="E40" s="119" t="s">
        <v>117</v>
      </c>
      <c r="F40" s="119" t="s">
        <v>117</v>
      </c>
      <c r="G40" s="27" t="s">
        <v>0</v>
      </c>
      <c r="H40" s="27">
        <v>20</v>
      </c>
    </row>
    <row r="41" spans="1:8" s="4" customFormat="1" ht="15">
      <c r="A41" s="73"/>
      <c r="B41" s="74"/>
      <c r="C41" s="99"/>
      <c r="D41" s="75"/>
      <c r="E41" s="75"/>
      <c r="F41" s="75"/>
      <c r="G41" s="101"/>
      <c r="H41" s="101"/>
    </row>
    <row r="42" spans="1:8" s="4" customFormat="1" ht="15">
      <c r="A42" s="73"/>
      <c r="B42" s="74"/>
      <c r="C42" s="99"/>
      <c r="D42" s="75"/>
      <c r="E42" s="75"/>
      <c r="F42" s="75"/>
      <c r="G42" s="101"/>
      <c r="H42" s="101"/>
    </row>
    <row r="43" spans="1:8" s="4" customFormat="1" ht="15">
      <c r="A43" s="73"/>
      <c r="B43" s="74"/>
      <c r="C43" s="99"/>
      <c r="D43" s="100"/>
      <c r="E43" s="75"/>
      <c r="F43" s="75"/>
      <c r="G43" s="101"/>
      <c r="H43" s="101"/>
    </row>
    <row r="44" spans="2:8" s="4" customFormat="1" ht="16.5" customHeight="1">
      <c r="B44" s="33" t="s">
        <v>39</v>
      </c>
      <c r="C44" s="94"/>
      <c r="D44" s="94"/>
      <c r="E44" s="94"/>
      <c r="F44" s="94"/>
      <c r="G44" s="95"/>
      <c r="H44" s="57">
        <v>43619</v>
      </c>
    </row>
    <row r="45" spans="1:8" s="4" customFormat="1" ht="16.5" customHeight="1">
      <c r="A45" s="337" t="s">
        <v>5</v>
      </c>
      <c r="B45" s="338" t="s">
        <v>66</v>
      </c>
      <c r="C45" s="339" t="s">
        <v>4</v>
      </c>
      <c r="D45" s="342" t="s">
        <v>203</v>
      </c>
      <c r="E45" s="343"/>
      <c r="F45" s="344"/>
      <c r="G45" s="203" t="s">
        <v>6</v>
      </c>
      <c r="H45" s="203" t="s">
        <v>7</v>
      </c>
    </row>
    <row r="46" spans="1:8" s="4" customFormat="1" ht="14.25" customHeight="1">
      <c r="A46" s="337"/>
      <c r="B46" s="338"/>
      <c r="C46" s="339"/>
      <c r="D46" s="5" t="s">
        <v>155</v>
      </c>
      <c r="E46" s="5" t="s">
        <v>156</v>
      </c>
      <c r="F46" s="5" t="s">
        <v>138</v>
      </c>
      <c r="G46" s="203"/>
      <c r="H46" s="203"/>
    </row>
    <row r="47" spans="1:8" s="4" customFormat="1" ht="14.25" customHeight="1">
      <c r="A47" s="6" t="s">
        <v>174</v>
      </c>
      <c r="B47" s="87"/>
      <c r="C47" s="88"/>
      <c r="D47" s="88"/>
      <c r="E47" s="88"/>
      <c r="F47" s="129"/>
      <c r="G47" s="340"/>
      <c r="H47" s="341"/>
    </row>
    <row r="48" spans="1:8" s="4" customFormat="1" ht="12.75">
      <c r="A48" s="328" t="s">
        <v>12</v>
      </c>
      <c r="B48" s="328"/>
      <c r="C48" s="328"/>
      <c r="D48" s="328"/>
      <c r="E48" s="328"/>
      <c r="F48" s="328"/>
      <c r="G48" s="328"/>
      <c r="H48" s="328"/>
    </row>
    <row r="49" spans="1:8" s="4" customFormat="1" ht="12.75" customHeight="1">
      <c r="A49" s="226" t="s">
        <v>193</v>
      </c>
      <c r="B49" s="87" t="s">
        <v>52</v>
      </c>
      <c r="C49" s="88" t="s">
        <v>2</v>
      </c>
      <c r="D49" s="159">
        <f>ROUND(1.07*E49,0)</f>
        <v>112</v>
      </c>
      <c r="E49" s="171">
        <v>104.5</v>
      </c>
      <c r="F49" s="159">
        <f>ROUND(0.98*E49,1)</f>
        <v>102.4</v>
      </c>
      <c r="G49" s="27" t="s">
        <v>0</v>
      </c>
      <c r="H49" s="27">
        <v>20</v>
      </c>
    </row>
    <row r="50" spans="1:8" s="4" customFormat="1" ht="12.75" customHeight="1">
      <c r="A50" s="227"/>
      <c r="B50" s="72" t="s">
        <v>57</v>
      </c>
      <c r="C50" s="88" t="s">
        <v>2</v>
      </c>
      <c r="D50" s="159">
        <f>ROUND(1.07*E50,0)</f>
        <v>107</v>
      </c>
      <c r="E50" s="159">
        <v>99.9</v>
      </c>
      <c r="F50" s="159">
        <f>ROUND(0.98*E50,1)</f>
        <v>97.9</v>
      </c>
      <c r="G50" s="27" t="s">
        <v>0</v>
      </c>
      <c r="H50" s="27">
        <v>20</v>
      </c>
    </row>
    <row r="51" spans="1:8" s="4" customFormat="1" ht="12.75" customHeight="1">
      <c r="A51" s="227"/>
      <c r="B51" s="87" t="s">
        <v>55</v>
      </c>
      <c r="C51" s="88" t="s">
        <v>3</v>
      </c>
      <c r="D51" s="171" t="s">
        <v>117</v>
      </c>
      <c r="E51" s="171" t="s">
        <v>117</v>
      </c>
      <c r="F51" s="171" t="s">
        <v>117</v>
      </c>
      <c r="G51" s="27" t="s">
        <v>0</v>
      </c>
      <c r="H51" s="27">
        <v>20</v>
      </c>
    </row>
    <row r="52" spans="1:11" s="4" customFormat="1" ht="12.75" customHeight="1">
      <c r="A52" s="227"/>
      <c r="B52" s="72" t="s">
        <v>58</v>
      </c>
      <c r="C52" s="88" t="s">
        <v>3</v>
      </c>
      <c r="D52" s="171" t="s">
        <v>117</v>
      </c>
      <c r="E52" s="171" t="s">
        <v>117</v>
      </c>
      <c r="F52" s="171" t="s">
        <v>117</v>
      </c>
      <c r="G52" s="27" t="s">
        <v>0</v>
      </c>
      <c r="H52" s="27">
        <v>20</v>
      </c>
      <c r="I52" s="139"/>
      <c r="J52" s="139"/>
      <c r="K52" s="139"/>
    </row>
    <row r="53" spans="1:8" s="4" customFormat="1" ht="12.75" customHeight="1">
      <c r="A53" s="227"/>
      <c r="B53" s="87" t="s">
        <v>53</v>
      </c>
      <c r="C53" s="88" t="s">
        <v>2</v>
      </c>
      <c r="D53" s="159">
        <f>ROUND(1.07*E53,0)</f>
        <v>102</v>
      </c>
      <c r="E53" s="159">
        <v>95.5</v>
      </c>
      <c r="F53" s="159">
        <f>ROUND(0.98*E53,1)</f>
        <v>93.6</v>
      </c>
      <c r="G53" s="27" t="s">
        <v>0</v>
      </c>
      <c r="H53" s="27">
        <v>25</v>
      </c>
    </row>
    <row r="54" spans="1:8" s="4" customFormat="1" ht="12.75" customHeight="1">
      <c r="A54" s="227"/>
      <c r="B54" s="72" t="s">
        <v>59</v>
      </c>
      <c r="C54" s="88" t="s">
        <v>2</v>
      </c>
      <c r="D54" s="159">
        <f>ROUND(1.07*E54,0)</f>
        <v>96</v>
      </c>
      <c r="E54" s="171">
        <v>89.5</v>
      </c>
      <c r="F54" s="159">
        <f>ROUND(0.98*E54,1)</f>
        <v>87.7</v>
      </c>
      <c r="G54" s="27" t="s">
        <v>0</v>
      </c>
      <c r="H54" s="27">
        <v>30</v>
      </c>
    </row>
    <row r="55" spans="1:8" s="4" customFormat="1" ht="12.75" customHeight="1">
      <c r="A55" s="227"/>
      <c r="B55" s="87" t="s">
        <v>54</v>
      </c>
      <c r="C55" s="88" t="s">
        <v>3</v>
      </c>
      <c r="D55" s="171" t="s">
        <v>117</v>
      </c>
      <c r="E55" s="171" t="s">
        <v>117</v>
      </c>
      <c r="F55" s="171" t="s">
        <v>117</v>
      </c>
      <c r="G55" s="27" t="s">
        <v>0</v>
      </c>
      <c r="H55" s="27">
        <v>25</v>
      </c>
    </row>
    <row r="56" spans="1:8" s="4" customFormat="1" ht="12.75" customHeight="1">
      <c r="A56" s="228"/>
      <c r="B56" s="72" t="s">
        <v>60</v>
      </c>
      <c r="C56" s="88" t="s">
        <v>3</v>
      </c>
      <c r="D56" s="171" t="s">
        <v>117</v>
      </c>
      <c r="E56" s="171" t="s">
        <v>117</v>
      </c>
      <c r="F56" s="171" t="s">
        <v>117</v>
      </c>
      <c r="G56" s="27" t="s">
        <v>0</v>
      </c>
      <c r="H56" s="27">
        <v>30</v>
      </c>
    </row>
    <row r="57" spans="1:8" s="4" customFormat="1" ht="12.75">
      <c r="A57" s="328" t="s">
        <v>170</v>
      </c>
      <c r="B57" s="328"/>
      <c r="C57" s="328"/>
      <c r="D57" s="328"/>
      <c r="E57" s="328"/>
      <c r="F57" s="328"/>
      <c r="G57" s="328"/>
      <c r="H57" s="328"/>
    </row>
    <row r="58" spans="1:8" s="4" customFormat="1" ht="12.75">
      <c r="A58" s="226" t="s">
        <v>178</v>
      </c>
      <c r="B58" s="72" t="s">
        <v>52</v>
      </c>
      <c r="C58" s="88" t="s">
        <v>2</v>
      </c>
      <c r="D58" s="159">
        <f aca="true" t="shared" si="2" ref="D58:D63">ROUND(1.07*E58,0)</f>
        <v>96</v>
      </c>
      <c r="E58" s="159">
        <v>89.9</v>
      </c>
      <c r="F58" s="159">
        <f aca="true" t="shared" si="3" ref="F58:F71">ROUND(0.98*E58,1)</f>
        <v>88.1</v>
      </c>
      <c r="G58" s="27" t="s">
        <v>0</v>
      </c>
      <c r="H58" s="27">
        <v>20</v>
      </c>
    </row>
    <row r="59" spans="1:8" s="4" customFormat="1" ht="12.75">
      <c r="A59" s="227"/>
      <c r="B59" s="87" t="s">
        <v>57</v>
      </c>
      <c r="C59" s="88" t="s">
        <v>2</v>
      </c>
      <c r="D59" s="159">
        <f t="shared" si="2"/>
        <v>96</v>
      </c>
      <c r="E59" s="159">
        <v>89.5</v>
      </c>
      <c r="F59" s="159">
        <f t="shared" si="3"/>
        <v>87.7</v>
      </c>
      <c r="G59" s="27" t="s">
        <v>0</v>
      </c>
      <c r="H59" s="27">
        <v>20</v>
      </c>
    </row>
    <row r="60" spans="1:11" s="4" customFormat="1" ht="12.75">
      <c r="A60" s="227"/>
      <c r="B60" s="72" t="s">
        <v>58</v>
      </c>
      <c r="C60" s="88" t="s">
        <v>3</v>
      </c>
      <c r="D60" s="157">
        <f t="shared" si="2"/>
        <v>73</v>
      </c>
      <c r="E60" s="157">
        <v>67.9</v>
      </c>
      <c r="F60" s="157">
        <f t="shared" si="3"/>
        <v>66.5</v>
      </c>
      <c r="G60" s="27" t="s">
        <v>0</v>
      </c>
      <c r="H60" s="27">
        <v>20</v>
      </c>
      <c r="J60" s="139"/>
      <c r="K60" s="139"/>
    </row>
    <row r="61" spans="1:8" s="4" customFormat="1" ht="12.75">
      <c r="A61" s="227"/>
      <c r="B61" s="72" t="s">
        <v>53</v>
      </c>
      <c r="C61" s="88" t="s">
        <v>2</v>
      </c>
      <c r="D61" s="159">
        <f t="shared" si="2"/>
        <v>89</v>
      </c>
      <c r="E61" s="159">
        <v>83.5</v>
      </c>
      <c r="F61" s="159">
        <f t="shared" si="3"/>
        <v>81.8</v>
      </c>
      <c r="G61" s="27" t="s">
        <v>0</v>
      </c>
      <c r="H61" s="27">
        <v>25</v>
      </c>
    </row>
    <row r="62" spans="1:8" s="4" customFormat="1" ht="12.75">
      <c r="A62" s="227"/>
      <c r="B62" s="87" t="s">
        <v>59</v>
      </c>
      <c r="C62" s="88" t="s">
        <v>2</v>
      </c>
      <c r="D62" s="159">
        <f t="shared" si="2"/>
        <v>85</v>
      </c>
      <c r="E62" s="159">
        <v>79.5</v>
      </c>
      <c r="F62" s="159">
        <f t="shared" si="3"/>
        <v>77.9</v>
      </c>
      <c r="G62" s="27" t="s">
        <v>0</v>
      </c>
      <c r="H62" s="27">
        <v>30</v>
      </c>
    </row>
    <row r="63" spans="1:8" s="4" customFormat="1" ht="12.75">
      <c r="A63" s="228"/>
      <c r="B63" s="72" t="s">
        <v>60</v>
      </c>
      <c r="C63" s="88" t="s">
        <v>3</v>
      </c>
      <c r="D63" s="159">
        <f t="shared" si="2"/>
        <v>64</v>
      </c>
      <c r="E63" s="159">
        <v>59.9</v>
      </c>
      <c r="F63" s="159">
        <f t="shared" si="3"/>
        <v>58.7</v>
      </c>
      <c r="G63" s="27" t="s">
        <v>0</v>
      </c>
      <c r="H63" s="27">
        <v>30</v>
      </c>
    </row>
    <row r="64" spans="1:8" s="4" customFormat="1" ht="14.25" customHeight="1">
      <c r="A64" s="142" t="s">
        <v>175</v>
      </c>
      <c r="B64" s="143"/>
      <c r="C64" s="143"/>
      <c r="D64" s="144"/>
      <c r="E64" s="145"/>
      <c r="F64" s="146"/>
      <c r="G64" s="146"/>
      <c r="H64" s="147"/>
    </row>
    <row r="65" spans="1:8" s="4" customFormat="1" ht="12.75" customHeight="1">
      <c r="A65" s="328" t="s">
        <v>9</v>
      </c>
      <c r="B65" s="328"/>
      <c r="C65" s="328"/>
      <c r="D65" s="328"/>
      <c r="E65" s="328"/>
      <c r="F65" s="328"/>
      <c r="G65" s="328"/>
      <c r="H65" s="328"/>
    </row>
    <row r="66" spans="1:8" s="4" customFormat="1" ht="12.75">
      <c r="A66" s="226" t="s">
        <v>179</v>
      </c>
      <c r="B66" s="72" t="s">
        <v>52</v>
      </c>
      <c r="C66" s="88" t="s">
        <v>2</v>
      </c>
      <c r="D66" s="159">
        <f aca="true" t="shared" si="4" ref="D66:D71">ROUND(1.05*E66,0)</f>
        <v>90</v>
      </c>
      <c r="E66" s="159">
        <v>85.9</v>
      </c>
      <c r="F66" s="159">
        <f t="shared" si="3"/>
        <v>84.2</v>
      </c>
      <c r="G66" s="27" t="s">
        <v>0</v>
      </c>
      <c r="H66" s="27">
        <v>20</v>
      </c>
    </row>
    <row r="67" spans="1:8" s="4" customFormat="1" ht="12.75">
      <c r="A67" s="227"/>
      <c r="B67" s="87" t="s">
        <v>57</v>
      </c>
      <c r="C67" s="88" t="s">
        <v>2</v>
      </c>
      <c r="D67" s="159">
        <f t="shared" si="4"/>
        <v>86</v>
      </c>
      <c r="E67" s="159">
        <v>81.9</v>
      </c>
      <c r="F67" s="159">
        <f t="shared" si="3"/>
        <v>80.3</v>
      </c>
      <c r="G67" s="27" t="s">
        <v>0</v>
      </c>
      <c r="H67" s="27">
        <v>20</v>
      </c>
    </row>
    <row r="68" spans="1:11" s="4" customFormat="1" ht="12.75">
      <c r="A68" s="227"/>
      <c r="B68" s="72" t="s">
        <v>58</v>
      </c>
      <c r="C68" s="88" t="s">
        <v>3</v>
      </c>
      <c r="D68" s="159">
        <f t="shared" si="4"/>
        <v>72</v>
      </c>
      <c r="E68" s="159">
        <v>68.3</v>
      </c>
      <c r="F68" s="159">
        <f t="shared" si="3"/>
        <v>66.9</v>
      </c>
      <c r="G68" s="27" t="s">
        <v>0</v>
      </c>
      <c r="H68" s="27">
        <v>20</v>
      </c>
      <c r="J68" s="139"/>
      <c r="K68" s="139"/>
    </row>
    <row r="69" spans="1:8" s="4" customFormat="1" ht="12.75">
      <c r="A69" s="227"/>
      <c r="B69" s="72" t="s">
        <v>53</v>
      </c>
      <c r="C69" s="88" t="s">
        <v>2</v>
      </c>
      <c r="D69" s="159">
        <f t="shared" si="4"/>
        <v>84</v>
      </c>
      <c r="E69" s="159">
        <v>79.9</v>
      </c>
      <c r="F69" s="159">
        <f t="shared" si="3"/>
        <v>78.3</v>
      </c>
      <c r="G69" s="27" t="s">
        <v>0</v>
      </c>
      <c r="H69" s="27">
        <v>25</v>
      </c>
    </row>
    <row r="70" spans="1:8" s="4" customFormat="1" ht="12.75">
      <c r="A70" s="227"/>
      <c r="B70" s="87" t="s">
        <v>59</v>
      </c>
      <c r="C70" s="88" t="s">
        <v>2</v>
      </c>
      <c r="D70" s="159">
        <f t="shared" si="4"/>
        <v>80</v>
      </c>
      <c r="E70" s="159">
        <v>75.9</v>
      </c>
      <c r="F70" s="159">
        <f t="shared" si="3"/>
        <v>74.4</v>
      </c>
      <c r="G70" s="27" t="s">
        <v>0</v>
      </c>
      <c r="H70" s="27">
        <v>30</v>
      </c>
    </row>
    <row r="71" spans="1:8" s="4" customFormat="1" ht="12.75">
      <c r="A71" s="228"/>
      <c r="B71" s="72" t="s">
        <v>60</v>
      </c>
      <c r="C71" s="88" t="s">
        <v>3</v>
      </c>
      <c r="D71" s="159">
        <f t="shared" si="4"/>
        <v>63</v>
      </c>
      <c r="E71" s="159">
        <v>59.9</v>
      </c>
      <c r="F71" s="159">
        <f t="shared" si="3"/>
        <v>58.7</v>
      </c>
      <c r="G71" s="27" t="s">
        <v>0</v>
      </c>
      <c r="H71" s="27">
        <v>30</v>
      </c>
    </row>
    <row r="72" spans="1:8" s="4" customFormat="1" ht="12.75" customHeight="1">
      <c r="A72" s="226" t="s">
        <v>180</v>
      </c>
      <c r="B72" s="72" t="s">
        <v>52</v>
      </c>
      <c r="C72" s="113" t="s">
        <v>99</v>
      </c>
      <c r="D72" s="157">
        <f>ROUND(1.05*E72,0)</f>
        <v>86</v>
      </c>
      <c r="E72" s="157">
        <v>82</v>
      </c>
      <c r="F72" s="157">
        <f>ROUND(0.98*E72,1)</f>
        <v>80.4</v>
      </c>
      <c r="G72" s="27" t="s">
        <v>0</v>
      </c>
      <c r="H72" s="27">
        <v>20</v>
      </c>
    </row>
    <row r="73" spans="1:8" s="4" customFormat="1" ht="12" customHeight="1">
      <c r="A73" s="227"/>
      <c r="B73" s="87" t="s">
        <v>57</v>
      </c>
      <c r="C73" s="113" t="s">
        <v>99</v>
      </c>
      <c r="D73" s="159">
        <f aca="true" t="shared" si="5" ref="D73:D79">ROUND(1.05*E73,0)</f>
        <v>82</v>
      </c>
      <c r="E73" s="159">
        <v>78.5</v>
      </c>
      <c r="F73" s="159">
        <f aca="true" t="shared" si="6" ref="F73:F79">ROUND(0.98*E73,1)</f>
        <v>76.9</v>
      </c>
      <c r="G73" s="27" t="s">
        <v>0</v>
      </c>
      <c r="H73" s="27">
        <v>20</v>
      </c>
    </row>
    <row r="74" spans="1:11" s="4" customFormat="1" ht="12.75" customHeight="1">
      <c r="A74" s="227"/>
      <c r="B74" s="72" t="s">
        <v>91</v>
      </c>
      <c r="C74" s="113" t="s">
        <v>99</v>
      </c>
      <c r="D74" s="159">
        <f t="shared" si="5"/>
        <v>81</v>
      </c>
      <c r="E74" s="173">
        <v>76.9</v>
      </c>
      <c r="F74" s="159">
        <f t="shared" si="6"/>
        <v>75.4</v>
      </c>
      <c r="G74" s="27" t="s">
        <v>0</v>
      </c>
      <c r="H74" s="27">
        <v>25</v>
      </c>
      <c r="J74" s="139"/>
      <c r="K74" s="139"/>
    </row>
    <row r="75" spans="1:8" s="4" customFormat="1" ht="12.75" customHeight="1">
      <c r="A75" s="228"/>
      <c r="B75" s="87" t="s">
        <v>67</v>
      </c>
      <c r="C75" s="113" t="s">
        <v>99</v>
      </c>
      <c r="D75" s="157">
        <f t="shared" si="5"/>
        <v>74</v>
      </c>
      <c r="E75" s="62">
        <v>70</v>
      </c>
      <c r="F75" s="157">
        <f t="shared" si="6"/>
        <v>68.6</v>
      </c>
      <c r="G75" s="27" t="s">
        <v>0</v>
      </c>
      <c r="H75" s="27">
        <v>30</v>
      </c>
    </row>
    <row r="76" spans="1:8" s="4" customFormat="1" ht="12.75" customHeight="1">
      <c r="A76" s="226" t="s">
        <v>194</v>
      </c>
      <c r="B76" s="72" t="s">
        <v>57</v>
      </c>
      <c r="C76" s="113" t="s">
        <v>99</v>
      </c>
      <c r="D76" s="157">
        <f t="shared" si="5"/>
        <v>80</v>
      </c>
      <c r="E76" s="157">
        <v>76.1</v>
      </c>
      <c r="F76" s="157">
        <f t="shared" si="6"/>
        <v>74.6</v>
      </c>
      <c r="G76" s="27" t="s">
        <v>0</v>
      </c>
      <c r="H76" s="27">
        <v>20</v>
      </c>
    </row>
    <row r="77" spans="1:8" s="4" customFormat="1" ht="12.75" customHeight="1">
      <c r="A77" s="227"/>
      <c r="B77" s="72" t="s">
        <v>58</v>
      </c>
      <c r="C77" s="88" t="s">
        <v>3</v>
      </c>
      <c r="D77" s="157">
        <f t="shared" si="5"/>
        <v>66</v>
      </c>
      <c r="E77" s="62">
        <v>62.5</v>
      </c>
      <c r="F77" s="157">
        <f t="shared" si="6"/>
        <v>61.3</v>
      </c>
      <c r="G77" s="27" t="s">
        <v>0</v>
      </c>
      <c r="H77" s="27">
        <v>20</v>
      </c>
    </row>
    <row r="78" spans="1:11" s="4" customFormat="1" ht="12.75" customHeight="1">
      <c r="A78" s="227"/>
      <c r="B78" s="72" t="s">
        <v>59</v>
      </c>
      <c r="C78" s="113" t="s">
        <v>99</v>
      </c>
      <c r="D78" s="157">
        <f t="shared" si="5"/>
        <v>70</v>
      </c>
      <c r="E78" s="62">
        <v>66.5</v>
      </c>
      <c r="F78" s="157">
        <f t="shared" si="6"/>
        <v>65.2</v>
      </c>
      <c r="G78" s="27" t="s">
        <v>0</v>
      </c>
      <c r="H78" s="27">
        <v>30</v>
      </c>
      <c r="J78" s="139"/>
      <c r="K78" s="139"/>
    </row>
    <row r="79" spans="1:8" s="4" customFormat="1" ht="12.75" customHeight="1">
      <c r="A79" s="228"/>
      <c r="B79" s="72" t="s">
        <v>60</v>
      </c>
      <c r="C79" s="88" t="s">
        <v>3</v>
      </c>
      <c r="D79" s="157">
        <f t="shared" si="5"/>
        <v>58</v>
      </c>
      <c r="E79" s="157">
        <v>55.35</v>
      </c>
      <c r="F79" s="157">
        <f t="shared" si="6"/>
        <v>54.2</v>
      </c>
      <c r="G79" s="27" t="s">
        <v>0</v>
      </c>
      <c r="H79" s="27">
        <v>30</v>
      </c>
    </row>
    <row r="80" spans="1:8" s="4" customFormat="1" ht="12.75" customHeight="1">
      <c r="A80" s="336" t="s">
        <v>157</v>
      </c>
      <c r="B80" s="87" t="s">
        <v>158</v>
      </c>
      <c r="C80" s="88" t="s">
        <v>3</v>
      </c>
      <c r="D80" s="63"/>
      <c r="E80" s="104"/>
      <c r="F80" s="161">
        <v>47.5</v>
      </c>
      <c r="G80" s="27" t="s">
        <v>0</v>
      </c>
      <c r="H80" s="27">
        <v>42</v>
      </c>
    </row>
    <row r="81" spans="1:8" s="4" customFormat="1" ht="12.75" customHeight="1">
      <c r="A81" s="336"/>
      <c r="B81" s="87" t="s">
        <v>159</v>
      </c>
      <c r="C81" s="88" t="s">
        <v>3</v>
      </c>
      <c r="D81" s="92"/>
      <c r="E81" s="62"/>
      <c r="F81" s="162">
        <v>51.9</v>
      </c>
      <c r="G81" s="27" t="s">
        <v>0</v>
      </c>
      <c r="H81" s="27">
        <v>42</v>
      </c>
    </row>
    <row r="82" spans="1:11" s="4" customFormat="1" ht="12.75" customHeight="1">
      <c r="A82" s="336"/>
      <c r="B82" s="87" t="s">
        <v>160</v>
      </c>
      <c r="C82" s="113" t="s">
        <v>99</v>
      </c>
      <c r="D82" s="88"/>
      <c r="E82" s="88"/>
      <c r="F82" s="162">
        <v>55.9</v>
      </c>
      <c r="G82" s="27" t="s">
        <v>0</v>
      </c>
      <c r="H82" s="27">
        <v>42</v>
      </c>
      <c r="J82" s="139"/>
      <c r="K82" s="139"/>
    </row>
    <row r="83" spans="1:8" s="4" customFormat="1" ht="12.75">
      <c r="A83" s="336"/>
      <c r="B83" s="87" t="s">
        <v>161</v>
      </c>
      <c r="C83" s="113" t="s">
        <v>99</v>
      </c>
      <c r="D83" s="88"/>
      <c r="E83" s="88"/>
      <c r="F83" s="162">
        <v>59.9</v>
      </c>
      <c r="G83" s="27" t="s">
        <v>0</v>
      </c>
      <c r="H83" s="27">
        <v>42</v>
      </c>
    </row>
    <row r="84" spans="2:8" s="4" customFormat="1" ht="12.75">
      <c r="B84" s="96"/>
      <c r="C84" s="94"/>
      <c r="D84" s="94"/>
      <c r="E84" s="94"/>
      <c r="F84" s="94"/>
      <c r="G84" s="95"/>
      <c r="H84" s="95"/>
    </row>
    <row r="85" spans="2:8" s="4" customFormat="1" ht="12.75">
      <c r="B85" s="96"/>
      <c r="C85" s="94"/>
      <c r="D85" s="94"/>
      <c r="E85" s="94"/>
      <c r="F85" s="94"/>
      <c r="G85" s="95"/>
      <c r="H85" s="95"/>
    </row>
    <row r="86" spans="2:8" s="4" customFormat="1" ht="12.75">
      <c r="B86" s="96"/>
      <c r="C86" s="94"/>
      <c r="D86" s="94"/>
      <c r="E86" s="94"/>
      <c r="F86" s="94"/>
      <c r="G86" s="95"/>
      <c r="H86" s="95"/>
    </row>
    <row r="87" spans="2:8" s="4" customFormat="1" ht="12.75">
      <c r="B87" s="96"/>
      <c r="C87" s="94"/>
      <c r="D87" s="94"/>
      <c r="E87" s="94"/>
      <c r="F87" s="94"/>
      <c r="G87" s="95"/>
      <c r="H87" s="95"/>
    </row>
    <row r="88" spans="2:8" s="4" customFormat="1" ht="12.75">
      <c r="B88" s="96"/>
      <c r="C88" s="94"/>
      <c r="D88" s="94"/>
      <c r="E88" s="94"/>
      <c r="F88" s="94"/>
      <c r="G88" s="95"/>
      <c r="H88" s="95"/>
    </row>
    <row r="89" spans="2:8" s="4" customFormat="1" ht="12.75">
      <c r="B89" s="96"/>
      <c r="C89" s="94"/>
      <c r="D89" s="94"/>
      <c r="E89" s="94"/>
      <c r="F89" s="94"/>
      <c r="G89" s="95"/>
      <c r="H89" s="95"/>
    </row>
    <row r="90" spans="2:8" s="4" customFormat="1" ht="12.75">
      <c r="B90" s="96"/>
      <c r="C90" s="94"/>
      <c r="D90" s="94"/>
      <c r="E90" s="94"/>
      <c r="F90" s="94"/>
      <c r="G90" s="95"/>
      <c r="H90" s="95"/>
    </row>
    <row r="91" spans="2:8" s="4" customFormat="1" ht="12.75">
      <c r="B91" s="96"/>
      <c r="C91" s="94"/>
      <c r="D91" s="94"/>
      <c r="E91" s="94"/>
      <c r="F91" s="94"/>
      <c r="G91" s="95"/>
      <c r="H91" s="95"/>
    </row>
    <row r="92" spans="2:8" s="4" customFormat="1" ht="12.75">
      <c r="B92" s="96"/>
      <c r="C92" s="94"/>
      <c r="D92" s="94"/>
      <c r="E92" s="94"/>
      <c r="F92" s="94"/>
      <c r="G92" s="95"/>
      <c r="H92" s="95"/>
    </row>
    <row r="93" spans="2:8" s="4" customFormat="1" ht="12.75">
      <c r="B93" s="96"/>
      <c r="C93" s="94"/>
      <c r="D93" s="94"/>
      <c r="E93" s="94"/>
      <c r="F93" s="94"/>
      <c r="G93" s="95"/>
      <c r="H93" s="95"/>
    </row>
    <row r="94" spans="2:8" s="4" customFormat="1" ht="12.75">
      <c r="B94" s="96"/>
      <c r="C94" s="94"/>
      <c r="D94" s="94"/>
      <c r="E94" s="94"/>
      <c r="F94" s="94"/>
      <c r="G94" s="95"/>
      <c r="H94" s="95"/>
    </row>
    <row r="95" spans="2:8" s="4" customFormat="1" ht="12.75">
      <c r="B95" s="96"/>
      <c r="C95" s="94"/>
      <c r="D95" s="94"/>
      <c r="E95" s="94"/>
      <c r="F95" s="94"/>
      <c r="G95" s="95"/>
      <c r="H95" s="95"/>
    </row>
    <row r="96" spans="2:8" s="4" customFormat="1" ht="12.75">
      <c r="B96" s="96"/>
      <c r="C96" s="94"/>
      <c r="D96" s="94"/>
      <c r="E96" s="94"/>
      <c r="F96" s="94"/>
      <c r="G96" s="95"/>
      <c r="H96" s="95"/>
    </row>
    <row r="97" spans="2:8" s="4" customFormat="1" ht="12.75">
      <c r="B97" s="96"/>
      <c r="C97" s="94"/>
      <c r="D97" s="94"/>
      <c r="E97" s="94"/>
      <c r="F97" s="94"/>
      <c r="G97" s="95"/>
      <c r="H97" s="95"/>
    </row>
    <row r="98" spans="2:8" s="4" customFormat="1" ht="12.75">
      <c r="B98" s="96"/>
      <c r="C98" s="94"/>
      <c r="D98" s="94"/>
      <c r="E98" s="94"/>
      <c r="F98" s="94"/>
      <c r="G98" s="95"/>
      <c r="H98" s="95"/>
    </row>
    <row r="99" spans="2:8" s="4" customFormat="1" ht="12.75">
      <c r="B99" s="96"/>
      <c r="C99" s="94"/>
      <c r="D99" s="94"/>
      <c r="E99" s="94"/>
      <c r="F99" s="94"/>
      <c r="G99" s="95"/>
      <c r="H99" s="95"/>
    </row>
    <row r="100" spans="2:8" s="4" customFormat="1" ht="12.75">
      <c r="B100" s="96"/>
      <c r="C100" s="94"/>
      <c r="D100" s="94"/>
      <c r="E100" s="94"/>
      <c r="F100" s="94"/>
      <c r="G100" s="95"/>
      <c r="H100" s="95"/>
    </row>
    <row r="101" spans="2:8" s="4" customFormat="1" ht="12.75">
      <c r="B101" s="96"/>
      <c r="C101" s="94"/>
      <c r="D101" s="94"/>
      <c r="E101" s="94"/>
      <c r="F101" s="94"/>
      <c r="G101" s="95"/>
      <c r="H101" s="95"/>
    </row>
    <row r="102" spans="2:8" s="4" customFormat="1" ht="12.75">
      <c r="B102" s="96"/>
      <c r="C102" s="94"/>
      <c r="D102" s="94"/>
      <c r="E102" s="94"/>
      <c r="F102" s="94"/>
      <c r="G102" s="95"/>
      <c r="H102" s="95"/>
    </row>
    <row r="103" spans="2:8" s="4" customFormat="1" ht="12.75">
      <c r="B103" s="96"/>
      <c r="C103" s="94"/>
      <c r="D103" s="94"/>
      <c r="E103" s="94"/>
      <c r="F103" s="94"/>
      <c r="G103" s="95"/>
      <c r="H103" s="95"/>
    </row>
    <row r="104" spans="2:8" s="4" customFormat="1" ht="12.75">
      <c r="B104" s="96"/>
      <c r="C104" s="94"/>
      <c r="D104" s="94"/>
      <c r="E104" s="94"/>
      <c r="F104" s="94"/>
      <c r="G104" s="95"/>
      <c r="H104" s="95"/>
    </row>
    <row r="105" spans="2:8" s="4" customFormat="1" ht="12.75">
      <c r="B105" s="96"/>
      <c r="C105" s="94"/>
      <c r="D105" s="94"/>
      <c r="E105" s="94"/>
      <c r="F105" s="94"/>
      <c r="G105" s="95"/>
      <c r="H105" s="95"/>
    </row>
    <row r="106" spans="2:8" s="4" customFormat="1" ht="12.75">
      <c r="B106" s="96"/>
      <c r="C106" s="94"/>
      <c r="D106" s="94"/>
      <c r="E106" s="94"/>
      <c r="F106" s="94"/>
      <c r="G106" s="95"/>
      <c r="H106" s="95"/>
    </row>
    <row r="107" spans="2:8" s="4" customFormat="1" ht="12.75">
      <c r="B107" s="96"/>
      <c r="C107" s="94"/>
      <c r="D107" s="94"/>
      <c r="E107" s="94"/>
      <c r="F107" s="94"/>
      <c r="G107" s="95"/>
      <c r="H107" s="95"/>
    </row>
    <row r="108" spans="2:8" s="4" customFormat="1" ht="12.75">
      <c r="B108" s="96"/>
      <c r="C108" s="94"/>
      <c r="D108" s="94"/>
      <c r="E108" s="94"/>
      <c r="F108" s="94"/>
      <c r="G108" s="95"/>
      <c r="H108" s="95"/>
    </row>
    <row r="109" spans="2:8" s="4" customFormat="1" ht="12.75">
      <c r="B109" s="96"/>
      <c r="C109" s="94"/>
      <c r="D109" s="94"/>
      <c r="E109" s="94"/>
      <c r="F109" s="94"/>
      <c r="G109" s="95"/>
      <c r="H109" s="95"/>
    </row>
    <row r="110" spans="2:8" s="4" customFormat="1" ht="12.75">
      <c r="B110" s="96"/>
      <c r="C110" s="94"/>
      <c r="D110" s="94"/>
      <c r="E110" s="94"/>
      <c r="F110" s="94"/>
      <c r="G110" s="95"/>
      <c r="H110" s="95"/>
    </row>
    <row r="111" spans="2:8" s="4" customFormat="1" ht="12.75">
      <c r="B111" s="96"/>
      <c r="C111" s="94"/>
      <c r="D111" s="94"/>
      <c r="E111" s="94"/>
      <c r="F111" s="94"/>
      <c r="G111" s="95"/>
      <c r="H111" s="95"/>
    </row>
    <row r="112" spans="2:8" s="4" customFormat="1" ht="12.75">
      <c r="B112" s="96"/>
      <c r="C112" s="94"/>
      <c r="D112" s="94"/>
      <c r="E112" s="94"/>
      <c r="F112" s="94"/>
      <c r="G112" s="95"/>
      <c r="H112" s="95"/>
    </row>
    <row r="113" spans="2:8" s="4" customFormat="1" ht="12.75">
      <c r="B113" s="96"/>
      <c r="C113" s="94"/>
      <c r="D113" s="94"/>
      <c r="E113" s="94"/>
      <c r="F113" s="94"/>
      <c r="G113" s="95"/>
      <c r="H113" s="95"/>
    </row>
    <row r="114" spans="2:8" s="4" customFormat="1" ht="12.75">
      <c r="B114" s="96"/>
      <c r="C114" s="94"/>
      <c r="D114" s="94"/>
      <c r="E114" s="94"/>
      <c r="F114" s="94"/>
      <c r="G114" s="95"/>
      <c r="H114" s="95"/>
    </row>
    <row r="115" spans="2:8" s="4" customFormat="1" ht="12.75">
      <c r="B115" s="96"/>
      <c r="C115" s="94"/>
      <c r="D115" s="94"/>
      <c r="E115" s="94"/>
      <c r="F115" s="94"/>
      <c r="G115" s="95"/>
      <c r="H115" s="95"/>
    </row>
    <row r="116" spans="2:8" s="4" customFormat="1" ht="12.75">
      <c r="B116" s="96"/>
      <c r="C116" s="94"/>
      <c r="D116" s="94"/>
      <c r="E116" s="94"/>
      <c r="F116" s="94"/>
      <c r="G116" s="95"/>
      <c r="H116" s="95"/>
    </row>
    <row r="117" spans="2:8" s="4" customFormat="1" ht="12.75">
      <c r="B117" s="96"/>
      <c r="C117" s="94"/>
      <c r="D117" s="94"/>
      <c r="E117" s="94"/>
      <c r="F117" s="94"/>
      <c r="G117" s="95"/>
      <c r="H117" s="95"/>
    </row>
    <row r="118" spans="2:8" s="4" customFormat="1" ht="12.75">
      <c r="B118" s="96"/>
      <c r="C118" s="94"/>
      <c r="D118" s="94"/>
      <c r="E118" s="94"/>
      <c r="F118" s="94"/>
      <c r="G118" s="95"/>
      <c r="H118" s="95"/>
    </row>
    <row r="119" spans="2:8" s="4" customFormat="1" ht="12.75">
      <c r="B119" s="96"/>
      <c r="C119" s="94"/>
      <c r="D119" s="94"/>
      <c r="E119" s="94"/>
      <c r="F119" s="94"/>
      <c r="G119" s="95"/>
      <c r="H119" s="95"/>
    </row>
    <row r="120" spans="2:8" s="4" customFormat="1" ht="12.75">
      <c r="B120" s="96"/>
      <c r="C120" s="94"/>
      <c r="D120" s="94"/>
      <c r="E120" s="94"/>
      <c r="F120" s="94"/>
      <c r="G120" s="95"/>
      <c r="H120" s="95"/>
    </row>
    <row r="121" spans="2:8" s="4" customFormat="1" ht="12.75">
      <c r="B121" s="96"/>
      <c r="C121" s="94"/>
      <c r="D121" s="94"/>
      <c r="E121" s="94"/>
      <c r="F121" s="94"/>
      <c r="G121" s="95"/>
      <c r="H121" s="95"/>
    </row>
    <row r="122" spans="2:8" s="4" customFormat="1" ht="12.75">
      <c r="B122" s="96"/>
      <c r="C122" s="94"/>
      <c r="D122" s="94"/>
      <c r="E122" s="94"/>
      <c r="F122" s="94"/>
      <c r="G122" s="95"/>
      <c r="H122" s="95"/>
    </row>
    <row r="123" spans="2:8" s="4" customFormat="1" ht="12.75">
      <c r="B123" s="96"/>
      <c r="C123" s="94"/>
      <c r="D123" s="94"/>
      <c r="E123" s="94"/>
      <c r="F123" s="94"/>
      <c r="G123" s="95"/>
      <c r="H123" s="95"/>
    </row>
    <row r="124" spans="2:8" s="4" customFormat="1" ht="12.75">
      <c r="B124" s="96"/>
      <c r="C124" s="94"/>
      <c r="D124" s="94"/>
      <c r="E124" s="94"/>
      <c r="F124" s="94"/>
      <c r="G124" s="95"/>
      <c r="H124" s="95"/>
    </row>
    <row r="125" spans="2:8" s="4" customFormat="1" ht="12.75">
      <c r="B125" s="96"/>
      <c r="C125" s="94"/>
      <c r="D125" s="94"/>
      <c r="E125" s="94"/>
      <c r="F125" s="94"/>
      <c r="G125" s="95"/>
      <c r="H125" s="95"/>
    </row>
    <row r="126" spans="2:8" s="4" customFormat="1" ht="12.75">
      <c r="B126" s="96"/>
      <c r="C126" s="94"/>
      <c r="D126" s="94"/>
      <c r="E126" s="94"/>
      <c r="F126" s="94"/>
      <c r="G126" s="95"/>
      <c r="H126" s="95"/>
    </row>
    <row r="127" spans="2:8" s="4" customFormat="1" ht="12.75">
      <c r="B127" s="96"/>
      <c r="C127" s="94"/>
      <c r="D127" s="94"/>
      <c r="E127" s="94"/>
      <c r="F127" s="94"/>
      <c r="G127" s="95"/>
      <c r="H127" s="95"/>
    </row>
    <row r="128" spans="2:8" s="4" customFormat="1" ht="12.75">
      <c r="B128" s="96"/>
      <c r="C128" s="94"/>
      <c r="D128" s="94"/>
      <c r="E128" s="94"/>
      <c r="F128" s="94"/>
      <c r="G128" s="95"/>
      <c r="H128" s="95"/>
    </row>
    <row r="129" spans="2:8" s="4" customFormat="1" ht="12.75">
      <c r="B129" s="96"/>
      <c r="C129" s="94"/>
      <c r="D129" s="94"/>
      <c r="E129" s="94"/>
      <c r="F129" s="94"/>
      <c r="G129" s="95"/>
      <c r="H129" s="95"/>
    </row>
    <row r="130" spans="2:8" s="4" customFormat="1" ht="12.75">
      <c r="B130" s="96"/>
      <c r="C130" s="94"/>
      <c r="D130" s="94"/>
      <c r="E130" s="94"/>
      <c r="F130" s="94"/>
      <c r="G130" s="95"/>
      <c r="H130" s="95"/>
    </row>
    <row r="131" spans="2:8" s="4" customFormat="1" ht="12.75">
      <c r="B131" s="96"/>
      <c r="C131" s="94"/>
      <c r="D131" s="94"/>
      <c r="E131" s="94"/>
      <c r="F131" s="94"/>
      <c r="G131" s="95"/>
      <c r="H131" s="95"/>
    </row>
    <row r="132" spans="2:8" s="4" customFormat="1" ht="12.75">
      <c r="B132" s="96"/>
      <c r="C132" s="94"/>
      <c r="D132" s="94"/>
      <c r="E132" s="94"/>
      <c r="F132" s="94"/>
      <c r="G132" s="95"/>
      <c r="H132" s="95"/>
    </row>
    <row r="133" spans="2:8" s="4" customFormat="1" ht="12.75">
      <c r="B133" s="96"/>
      <c r="C133" s="94"/>
      <c r="D133" s="94"/>
      <c r="E133" s="94"/>
      <c r="F133" s="94"/>
      <c r="G133" s="95"/>
      <c r="H133" s="95"/>
    </row>
    <row r="134" spans="2:8" s="4" customFormat="1" ht="12.75">
      <c r="B134" s="96"/>
      <c r="C134" s="94"/>
      <c r="D134" s="94"/>
      <c r="E134" s="94"/>
      <c r="F134" s="94"/>
      <c r="G134" s="95"/>
      <c r="H134" s="95"/>
    </row>
    <row r="135" spans="2:8" s="4" customFormat="1" ht="12.75">
      <c r="B135" s="96"/>
      <c r="C135" s="94"/>
      <c r="D135" s="94"/>
      <c r="E135" s="94"/>
      <c r="F135" s="94"/>
      <c r="G135" s="95"/>
      <c r="H135" s="95"/>
    </row>
    <row r="136" spans="2:8" s="4" customFormat="1" ht="12.75">
      <c r="B136" s="96"/>
      <c r="C136" s="94"/>
      <c r="D136" s="94"/>
      <c r="E136" s="94"/>
      <c r="F136" s="94"/>
      <c r="G136" s="95"/>
      <c r="H136" s="95"/>
    </row>
    <row r="137" spans="2:8" s="4" customFormat="1" ht="12.75">
      <c r="B137" s="96"/>
      <c r="C137" s="94"/>
      <c r="D137" s="94"/>
      <c r="E137" s="94"/>
      <c r="F137" s="94"/>
      <c r="G137" s="95"/>
      <c r="H137" s="95"/>
    </row>
    <row r="138" spans="2:8" s="4" customFormat="1" ht="12.75">
      <c r="B138" s="96"/>
      <c r="C138" s="94"/>
      <c r="D138" s="94"/>
      <c r="E138" s="94"/>
      <c r="F138" s="94"/>
      <c r="G138" s="95"/>
      <c r="H138" s="95"/>
    </row>
    <row r="139" spans="2:8" s="4" customFormat="1" ht="12.75">
      <c r="B139" s="96"/>
      <c r="C139" s="94"/>
      <c r="D139" s="94"/>
      <c r="E139" s="94"/>
      <c r="F139" s="94"/>
      <c r="G139" s="95"/>
      <c r="H139" s="95"/>
    </row>
    <row r="140" spans="2:8" s="4" customFormat="1" ht="12.75">
      <c r="B140" s="96"/>
      <c r="C140" s="94"/>
      <c r="D140" s="94"/>
      <c r="E140" s="94"/>
      <c r="F140" s="94"/>
      <c r="G140" s="95"/>
      <c r="H140" s="95"/>
    </row>
    <row r="141" spans="2:8" s="4" customFormat="1" ht="12.75">
      <c r="B141" s="96"/>
      <c r="C141" s="94"/>
      <c r="D141" s="94"/>
      <c r="E141" s="94"/>
      <c r="F141" s="94"/>
      <c r="G141" s="95"/>
      <c r="H141" s="95"/>
    </row>
    <row r="142" spans="2:8" s="4" customFormat="1" ht="12.75">
      <c r="B142" s="96"/>
      <c r="C142" s="94"/>
      <c r="D142" s="94"/>
      <c r="E142" s="94"/>
      <c r="F142" s="94"/>
      <c r="G142" s="95"/>
      <c r="H142" s="95"/>
    </row>
    <row r="143" spans="2:8" s="4" customFormat="1" ht="12.75">
      <c r="B143" s="96"/>
      <c r="C143" s="94"/>
      <c r="D143" s="94"/>
      <c r="E143" s="94"/>
      <c r="F143" s="94"/>
      <c r="G143" s="95"/>
      <c r="H143" s="95"/>
    </row>
    <row r="144" spans="2:8" s="4" customFormat="1" ht="12.75">
      <c r="B144" s="96"/>
      <c r="C144" s="94"/>
      <c r="D144" s="94"/>
      <c r="E144" s="94"/>
      <c r="F144" s="94"/>
      <c r="G144" s="95"/>
      <c r="H144" s="95"/>
    </row>
    <row r="145" spans="2:8" s="4" customFormat="1" ht="12.75">
      <c r="B145" s="96"/>
      <c r="C145" s="94"/>
      <c r="D145" s="94"/>
      <c r="E145" s="94"/>
      <c r="F145" s="94"/>
      <c r="G145" s="95"/>
      <c r="H145" s="95"/>
    </row>
    <row r="146" spans="2:8" s="4" customFormat="1" ht="12.75">
      <c r="B146" s="96"/>
      <c r="C146" s="94"/>
      <c r="D146" s="94"/>
      <c r="E146" s="94"/>
      <c r="F146" s="94"/>
      <c r="G146" s="95"/>
      <c r="H146" s="95"/>
    </row>
    <row r="147" spans="2:8" s="4" customFormat="1" ht="12.75">
      <c r="B147" s="96"/>
      <c r="C147" s="94"/>
      <c r="D147" s="94"/>
      <c r="E147" s="94"/>
      <c r="F147" s="94"/>
      <c r="G147" s="95"/>
      <c r="H147" s="95"/>
    </row>
    <row r="148" spans="2:8" s="4" customFormat="1" ht="12.75">
      <c r="B148" s="96"/>
      <c r="C148" s="94"/>
      <c r="D148" s="94"/>
      <c r="E148" s="94"/>
      <c r="F148" s="94"/>
      <c r="G148" s="95"/>
      <c r="H148" s="95"/>
    </row>
    <row r="149" spans="2:8" s="4" customFormat="1" ht="12.75">
      <c r="B149" s="96"/>
      <c r="C149" s="94"/>
      <c r="D149" s="94"/>
      <c r="E149" s="94"/>
      <c r="F149" s="94"/>
      <c r="G149" s="95"/>
      <c r="H149" s="95"/>
    </row>
    <row r="150" spans="2:8" s="4" customFormat="1" ht="12.75">
      <c r="B150" s="96"/>
      <c r="C150" s="94"/>
      <c r="D150" s="94"/>
      <c r="E150" s="94"/>
      <c r="F150" s="94"/>
      <c r="G150" s="95"/>
      <c r="H150" s="95"/>
    </row>
    <row r="151" spans="2:8" s="4" customFormat="1" ht="12.75">
      <c r="B151" s="96"/>
      <c r="C151" s="94"/>
      <c r="D151" s="94"/>
      <c r="E151" s="94"/>
      <c r="F151" s="94"/>
      <c r="G151" s="95"/>
      <c r="H151" s="95"/>
    </row>
    <row r="152" spans="2:8" s="4" customFormat="1" ht="12.75">
      <c r="B152" s="96"/>
      <c r="C152" s="94"/>
      <c r="D152" s="94"/>
      <c r="E152" s="94"/>
      <c r="F152" s="94"/>
      <c r="G152" s="95"/>
      <c r="H152" s="95"/>
    </row>
    <row r="153" spans="2:8" s="4" customFormat="1" ht="12.75">
      <c r="B153" s="96"/>
      <c r="C153" s="94"/>
      <c r="D153" s="94"/>
      <c r="E153" s="94"/>
      <c r="F153" s="94"/>
      <c r="G153" s="95"/>
      <c r="H153" s="95"/>
    </row>
    <row r="154" spans="2:8" s="4" customFormat="1" ht="12.75">
      <c r="B154" s="96"/>
      <c r="C154" s="94"/>
      <c r="D154" s="94"/>
      <c r="E154" s="94"/>
      <c r="F154" s="94"/>
      <c r="G154" s="95"/>
      <c r="H154" s="95"/>
    </row>
    <row r="155" spans="2:8" s="4" customFormat="1" ht="12.75">
      <c r="B155" s="96"/>
      <c r="C155" s="94"/>
      <c r="D155" s="94"/>
      <c r="E155" s="94"/>
      <c r="F155" s="94"/>
      <c r="G155" s="95"/>
      <c r="H155" s="95"/>
    </row>
    <row r="156" spans="2:8" s="4" customFormat="1" ht="12.75">
      <c r="B156" s="96"/>
      <c r="C156" s="94"/>
      <c r="D156" s="94"/>
      <c r="E156" s="94"/>
      <c r="F156" s="94"/>
      <c r="G156" s="95"/>
      <c r="H156" s="95"/>
    </row>
    <row r="157" spans="2:8" s="4" customFormat="1" ht="12.75">
      <c r="B157" s="96"/>
      <c r="C157" s="94"/>
      <c r="D157" s="94"/>
      <c r="E157" s="94"/>
      <c r="F157" s="94"/>
      <c r="G157" s="95"/>
      <c r="H157" s="95"/>
    </row>
    <row r="158" spans="2:8" s="4" customFormat="1" ht="12.75">
      <c r="B158" s="96"/>
      <c r="C158" s="94"/>
      <c r="D158" s="94"/>
      <c r="E158" s="94"/>
      <c r="F158" s="94"/>
      <c r="G158" s="95"/>
      <c r="H158" s="95"/>
    </row>
    <row r="159" spans="2:8" s="4" customFormat="1" ht="12.75">
      <c r="B159" s="96"/>
      <c r="C159" s="94"/>
      <c r="D159" s="94"/>
      <c r="E159" s="94"/>
      <c r="F159" s="94"/>
      <c r="G159" s="95"/>
      <c r="H159" s="95"/>
    </row>
    <row r="160" spans="2:8" s="4" customFormat="1" ht="12.75">
      <c r="B160" s="96"/>
      <c r="C160" s="94"/>
      <c r="D160" s="94"/>
      <c r="E160" s="94"/>
      <c r="F160" s="94"/>
      <c r="G160" s="95"/>
      <c r="H160" s="95"/>
    </row>
    <row r="161" spans="2:8" s="4" customFormat="1" ht="12.75">
      <c r="B161" s="96"/>
      <c r="C161" s="94"/>
      <c r="D161" s="94"/>
      <c r="E161" s="94"/>
      <c r="F161" s="94"/>
      <c r="G161" s="95"/>
      <c r="H161" s="95"/>
    </row>
    <row r="162" spans="2:8" s="4" customFormat="1" ht="12.75">
      <c r="B162" s="96"/>
      <c r="C162" s="94"/>
      <c r="D162" s="94"/>
      <c r="E162" s="94"/>
      <c r="F162" s="94"/>
      <c r="G162" s="95"/>
      <c r="H162" s="95"/>
    </row>
    <row r="163" spans="2:8" s="4" customFormat="1" ht="12.75">
      <c r="B163" s="96"/>
      <c r="C163" s="94"/>
      <c r="D163" s="94"/>
      <c r="E163" s="94"/>
      <c r="F163" s="94"/>
      <c r="G163" s="95"/>
      <c r="H163" s="95"/>
    </row>
    <row r="164" spans="2:8" s="4" customFormat="1" ht="12.75">
      <c r="B164" s="96"/>
      <c r="C164" s="94"/>
      <c r="D164" s="94"/>
      <c r="E164" s="94"/>
      <c r="F164" s="94"/>
      <c r="G164" s="95"/>
      <c r="H164" s="95"/>
    </row>
    <row r="165" spans="2:8" s="4" customFormat="1" ht="12.75">
      <c r="B165" s="96"/>
      <c r="C165" s="94"/>
      <c r="D165" s="94"/>
      <c r="E165" s="94"/>
      <c r="F165" s="94"/>
      <c r="G165" s="95"/>
      <c r="H165" s="95"/>
    </row>
    <row r="166" spans="2:8" s="4" customFormat="1" ht="12.75">
      <c r="B166" s="96"/>
      <c r="C166" s="94"/>
      <c r="D166" s="94"/>
      <c r="E166" s="94"/>
      <c r="F166" s="94"/>
      <c r="G166" s="95"/>
      <c r="H166" s="95"/>
    </row>
    <row r="167" spans="2:8" s="4" customFormat="1" ht="12.75">
      <c r="B167" s="96"/>
      <c r="C167" s="94"/>
      <c r="D167" s="94"/>
      <c r="E167" s="94"/>
      <c r="F167" s="94"/>
      <c r="G167" s="95"/>
      <c r="H167" s="95"/>
    </row>
    <row r="168" spans="2:8" s="4" customFormat="1" ht="12.75">
      <c r="B168" s="96"/>
      <c r="C168" s="94"/>
      <c r="D168" s="94"/>
      <c r="E168" s="94"/>
      <c r="F168" s="94"/>
      <c r="G168" s="95"/>
      <c r="H168" s="95"/>
    </row>
    <row r="169" spans="2:8" s="4" customFormat="1" ht="12.75">
      <c r="B169" s="96"/>
      <c r="C169" s="94"/>
      <c r="D169" s="94"/>
      <c r="E169" s="94"/>
      <c r="F169" s="94"/>
      <c r="G169" s="95"/>
      <c r="H169" s="95"/>
    </row>
    <row r="170" spans="2:8" s="4" customFormat="1" ht="12.75">
      <c r="B170" s="96"/>
      <c r="C170" s="94"/>
      <c r="D170" s="94"/>
      <c r="E170" s="94"/>
      <c r="F170" s="94"/>
      <c r="G170" s="95"/>
      <c r="H170" s="95"/>
    </row>
    <row r="171" spans="2:8" s="4" customFormat="1" ht="12.75">
      <c r="B171" s="96"/>
      <c r="C171" s="94"/>
      <c r="D171" s="94"/>
      <c r="E171" s="94"/>
      <c r="F171" s="94"/>
      <c r="G171" s="95"/>
      <c r="H171" s="95"/>
    </row>
    <row r="172" spans="2:8" s="4" customFormat="1" ht="12.75">
      <c r="B172" s="96"/>
      <c r="C172" s="94"/>
      <c r="D172" s="94"/>
      <c r="E172" s="94"/>
      <c r="F172" s="94"/>
      <c r="G172" s="95"/>
      <c r="H172" s="95"/>
    </row>
    <row r="173" spans="2:8" s="4" customFormat="1" ht="12.75">
      <c r="B173" s="96"/>
      <c r="C173" s="94"/>
      <c r="D173" s="94"/>
      <c r="E173" s="94"/>
      <c r="F173" s="94"/>
      <c r="G173" s="95"/>
      <c r="H173" s="95"/>
    </row>
    <row r="174" spans="2:8" s="4" customFormat="1" ht="12.75">
      <c r="B174" s="96"/>
      <c r="C174" s="94"/>
      <c r="D174" s="94"/>
      <c r="E174" s="94"/>
      <c r="F174" s="94"/>
      <c r="G174" s="95"/>
      <c r="H174" s="95"/>
    </row>
    <row r="175" spans="2:8" s="4" customFormat="1" ht="12.75">
      <c r="B175" s="96"/>
      <c r="C175" s="94"/>
      <c r="D175" s="94"/>
      <c r="E175" s="94"/>
      <c r="F175" s="94"/>
      <c r="G175" s="95"/>
      <c r="H175" s="95"/>
    </row>
    <row r="176" spans="2:8" s="4" customFormat="1" ht="12.75">
      <c r="B176" s="96"/>
      <c r="C176" s="94"/>
      <c r="D176" s="94"/>
      <c r="E176" s="94"/>
      <c r="F176" s="94"/>
      <c r="G176" s="95"/>
      <c r="H176" s="95"/>
    </row>
    <row r="177" spans="2:8" s="4" customFormat="1" ht="12.75">
      <c r="B177" s="96"/>
      <c r="C177" s="94"/>
      <c r="D177" s="94"/>
      <c r="E177" s="94"/>
      <c r="F177" s="94"/>
      <c r="G177" s="95"/>
      <c r="H177" s="95"/>
    </row>
    <row r="178" spans="2:8" s="4" customFormat="1" ht="12.75">
      <c r="B178" s="96"/>
      <c r="C178" s="94"/>
      <c r="D178" s="94"/>
      <c r="E178" s="94"/>
      <c r="F178" s="94"/>
      <c r="G178" s="95"/>
      <c r="H178" s="95"/>
    </row>
    <row r="179" spans="2:8" s="4" customFormat="1" ht="12.75">
      <c r="B179" s="96"/>
      <c r="C179" s="94"/>
      <c r="D179" s="94"/>
      <c r="E179" s="94"/>
      <c r="F179" s="94"/>
      <c r="G179" s="95"/>
      <c r="H179" s="95"/>
    </row>
    <row r="180" spans="2:8" s="4" customFormat="1" ht="12.75">
      <c r="B180" s="96"/>
      <c r="C180" s="94"/>
      <c r="D180" s="94"/>
      <c r="E180" s="94"/>
      <c r="F180" s="94"/>
      <c r="G180" s="95"/>
      <c r="H180" s="95"/>
    </row>
    <row r="181" spans="2:8" s="4" customFormat="1" ht="12.75">
      <c r="B181" s="96"/>
      <c r="C181" s="94"/>
      <c r="D181" s="94"/>
      <c r="E181" s="94"/>
      <c r="F181" s="94"/>
      <c r="G181" s="95"/>
      <c r="H181" s="95"/>
    </row>
    <row r="182" spans="2:8" s="4" customFormat="1" ht="12.75">
      <c r="B182" s="96"/>
      <c r="C182" s="94"/>
      <c r="D182" s="94"/>
      <c r="E182" s="94"/>
      <c r="F182" s="94"/>
      <c r="G182" s="95"/>
      <c r="H182" s="95"/>
    </row>
    <row r="183" spans="2:8" s="4" customFormat="1" ht="12.75">
      <c r="B183" s="96"/>
      <c r="C183" s="94"/>
      <c r="D183" s="94"/>
      <c r="E183" s="94"/>
      <c r="F183" s="94"/>
      <c r="G183" s="95"/>
      <c r="H183" s="95"/>
    </row>
    <row r="184" spans="2:8" s="4" customFormat="1" ht="12.75">
      <c r="B184" s="96"/>
      <c r="C184" s="94"/>
      <c r="D184" s="94"/>
      <c r="E184" s="94"/>
      <c r="F184" s="94"/>
      <c r="G184" s="95"/>
      <c r="H184" s="95"/>
    </row>
    <row r="185" spans="2:8" s="4" customFormat="1" ht="12.75">
      <c r="B185" s="96"/>
      <c r="C185" s="94"/>
      <c r="D185" s="94"/>
      <c r="E185" s="94"/>
      <c r="F185" s="94"/>
      <c r="G185" s="95"/>
      <c r="H185" s="95"/>
    </row>
    <row r="186" spans="2:8" s="4" customFormat="1" ht="12.75">
      <c r="B186" s="96"/>
      <c r="C186" s="94"/>
      <c r="D186" s="94"/>
      <c r="E186" s="94"/>
      <c r="F186" s="94"/>
      <c r="G186" s="95"/>
      <c r="H186" s="95"/>
    </row>
    <row r="187" spans="2:8" s="4" customFormat="1" ht="12.75">
      <c r="B187" s="96"/>
      <c r="C187" s="94"/>
      <c r="D187" s="94"/>
      <c r="E187" s="94"/>
      <c r="F187" s="94"/>
      <c r="G187" s="95"/>
      <c r="H187" s="95"/>
    </row>
    <row r="188" spans="2:8" s="4" customFormat="1" ht="12.75">
      <c r="B188" s="96"/>
      <c r="C188" s="94"/>
      <c r="D188" s="94"/>
      <c r="E188" s="94"/>
      <c r="F188" s="94"/>
      <c r="G188" s="95"/>
      <c r="H188" s="95"/>
    </row>
    <row r="189" spans="2:8" s="4" customFormat="1" ht="12.75">
      <c r="B189" s="96"/>
      <c r="C189" s="94"/>
      <c r="D189" s="94"/>
      <c r="E189" s="94"/>
      <c r="F189" s="94"/>
      <c r="G189" s="95"/>
      <c r="H189" s="95"/>
    </row>
    <row r="190" spans="2:8" s="4" customFormat="1" ht="12.75">
      <c r="B190" s="96"/>
      <c r="C190" s="94"/>
      <c r="D190" s="94"/>
      <c r="E190" s="94"/>
      <c r="F190" s="94"/>
      <c r="G190" s="95"/>
      <c r="H190" s="95"/>
    </row>
    <row r="191" spans="2:8" s="4" customFormat="1" ht="12.75">
      <c r="B191" s="96"/>
      <c r="C191" s="94"/>
      <c r="D191" s="94"/>
      <c r="E191" s="94"/>
      <c r="F191" s="94"/>
      <c r="G191" s="95"/>
      <c r="H191" s="95"/>
    </row>
    <row r="192" spans="2:8" s="4" customFormat="1" ht="12.75">
      <c r="B192" s="96"/>
      <c r="C192" s="94"/>
      <c r="D192" s="94"/>
      <c r="E192" s="94"/>
      <c r="F192" s="94"/>
      <c r="G192" s="95"/>
      <c r="H192" s="95"/>
    </row>
    <row r="193" spans="2:8" s="4" customFormat="1" ht="12.75">
      <c r="B193" s="96"/>
      <c r="C193" s="94"/>
      <c r="D193" s="94"/>
      <c r="E193" s="94"/>
      <c r="F193" s="94"/>
      <c r="G193" s="95"/>
      <c r="H193" s="95"/>
    </row>
    <row r="194" spans="2:8" s="4" customFormat="1" ht="12.75">
      <c r="B194" s="96"/>
      <c r="C194" s="94"/>
      <c r="D194" s="94"/>
      <c r="E194" s="94"/>
      <c r="F194" s="94"/>
      <c r="G194" s="95"/>
      <c r="H194" s="95"/>
    </row>
    <row r="195" spans="2:8" s="4" customFormat="1" ht="12.75">
      <c r="B195" s="96"/>
      <c r="C195" s="94"/>
      <c r="D195" s="94"/>
      <c r="E195" s="94"/>
      <c r="F195" s="94"/>
      <c r="G195" s="95"/>
      <c r="H195" s="95"/>
    </row>
    <row r="196" spans="2:8" s="4" customFormat="1" ht="12.75">
      <c r="B196" s="96"/>
      <c r="C196" s="94"/>
      <c r="D196" s="94"/>
      <c r="E196" s="94"/>
      <c r="F196" s="94"/>
      <c r="G196" s="95"/>
      <c r="H196" s="95"/>
    </row>
    <row r="197" spans="2:8" s="4" customFormat="1" ht="12.75">
      <c r="B197" s="96"/>
      <c r="C197" s="94"/>
      <c r="D197" s="94"/>
      <c r="E197" s="94"/>
      <c r="F197" s="94"/>
      <c r="G197" s="95"/>
      <c r="H197" s="95"/>
    </row>
    <row r="198" spans="2:8" s="4" customFormat="1" ht="12.75">
      <c r="B198" s="96"/>
      <c r="C198" s="94"/>
      <c r="D198" s="94"/>
      <c r="E198" s="94"/>
      <c r="F198" s="94"/>
      <c r="G198" s="95"/>
      <c r="H198" s="95"/>
    </row>
    <row r="199" spans="2:8" s="4" customFormat="1" ht="12.75">
      <c r="B199" s="96"/>
      <c r="C199" s="94"/>
      <c r="D199" s="94"/>
      <c r="E199" s="94"/>
      <c r="F199" s="94"/>
      <c r="G199" s="95"/>
      <c r="H199" s="95"/>
    </row>
    <row r="200" spans="2:8" s="4" customFormat="1" ht="12.75">
      <c r="B200" s="96"/>
      <c r="C200" s="94"/>
      <c r="D200" s="94"/>
      <c r="E200" s="94"/>
      <c r="F200" s="94"/>
      <c r="G200" s="95"/>
      <c r="H200" s="95"/>
    </row>
    <row r="201" spans="2:8" s="4" customFormat="1" ht="12.75">
      <c r="B201" s="96"/>
      <c r="C201" s="94"/>
      <c r="D201" s="94"/>
      <c r="E201" s="94"/>
      <c r="F201" s="94"/>
      <c r="G201" s="95"/>
      <c r="H201" s="95"/>
    </row>
    <row r="202" spans="2:8" s="4" customFormat="1" ht="12.75">
      <c r="B202" s="96"/>
      <c r="C202" s="94"/>
      <c r="D202" s="94"/>
      <c r="E202" s="94"/>
      <c r="F202" s="94"/>
      <c r="G202" s="95"/>
      <c r="H202" s="95"/>
    </row>
    <row r="203" spans="2:8" s="4" customFormat="1" ht="12.75">
      <c r="B203" s="96"/>
      <c r="C203" s="94"/>
      <c r="D203" s="94"/>
      <c r="E203" s="94"/>
      <c r="F203" s="94"/>
      <c r="G203" s="95"/>
      <c r="H203" s="95"/>
    </row>
    <row r="204" spans="2:8" s="4" customFormat="1" ht="12.75">
      <c r="B204" s="96"/>
      <c r="C204" s="94"/>
      <c r="D204" s="94"/>
      <c r="E204" s="94"/>
      <c r="F204" s="94"/>
      <c r="G204" s="95"/>
      <c r="H204" s="95"/>
    </row>
    <row r="205" spans="2:8" s="4" customFormat="1" ht="12.75">
      <c r="B205" s="96"/>
      <c r="C205" s="94"/>
      <c r="D205" s="94"/>
      <c r="E205" s="94"/>
      <c r="F205" s="94"/>
      <c r="G205" s="95"/>
      <c r="H205" s="95"/>
    </row>
    <row r="206" spans="2:8" s="4" customFormat="1" ht="12.75">
      <c r="B206" s="96"/>
      <c r="C206" s="94"/>
      <c r="D206" s="94"/>
      <c r="E206" s="94"/>
      <c r="F206" s="94"/>
      <c r="G206" s="95"/>
      <c r="H206" s="95"/>
    </row>
    <row r="207" spans="2:8" s="4" customFormat="1" ht="12.75">
      <c r="B207" s="96"/>
      <c r="C207" s="94"/>
      <c r="D207" s="94"/>
      <c r="E207" s="94"/>
      <c r="F207" s="94"/>
      <c r="G207" s="95"/>
      <c r="H207" s="95"/>
    </row>
    <row r="208" spans="2:8" s="4" customFormat="1" ht="12.75">
      <c r="B208" s="96"/>
      <c r="C208" s="94"/>
      <c r="D208" s="94"/>
      <c r="E208" s="94"/>
      <c r="F208" s="94"/>
      <c r="G208" s="95"/>
      <c r="H208" s="95"/>
    </row>
    <row r="209" spans="2:8" s="4" customFormat="1" ht="12.75">
      <c r="B209" s="96"/>
      <c r="C209" s="94"/>
      <c r="D209" s="94"/>
      <c r="E209" s="94"/>
      <c r="F209" s="94"/>
      <c r="G209" s="95"/>
      <c r="H209" s="95"/>
    </row>
    <row r="210" spans="2:8" s="4" customFormat="1" ht="12.75">
      <c r="B210" s="96"/>
      <c r="C210" s="94"/>
      <c r="D210" s="94"/>
      <c r="E210" s="94"/>
      <c r="F210" s="94"/>
      <c r="G210" s="95"/>
      <c r="H210" s="95"/>
    </row>
    <row r="211" spans="2:8" s="4" customFormat="1" ht="12.75">
      <c r="B211" s="96"/>
      <c r="C211" s="94"/>
      <c r="D211" s="94"/>
      <c r="E211" s="94"/>
      <c r="F211" s="94"/>
      <c r="G211" s="95"/>
      <c r="H211" s="95"/>
    </row>
    <row r="212" spans="2:8" s="4" customFormat="1" ht="12.75">
      <c r="B212" s="96"/>
      <c r="C212" s="94"/>
      <c r="D212" s="94"/>
      <c r="E212" s="94"/>
      <c r="F212" s="94"/>
      <c r="G212" s="95"/>
      <c r="H212" s="95"/>
    </row>
    <row r="213" spans="2:8" s="4" customFormat="1" ht="12.75">
      <c r="B213" s="96"/>
      <c r="C213" s="94"/>
      <c r="D213" s="94"/>
      <c r="E213" s="94"/>
      <c r="F213" s="94"/>
      <c r="G213" s="95"/>
      <c r="H213" s="95"/>
    </row>
    <row r="214" spans="2:8" s="4" customFormat="1" ht="12.75">
      <c r="B214" s="96"/>
      <c r="C214" s="94"/>
      <c r="D214" s="94"/>
      <c r="E214" s="94"/>
      <c r="F214" s="94"/>
      <c r="G214" s="95"/>
      <c r="H214" s="95"/>
    </row>
    <row r="215" spans="2:8" s="4" customFormat="1" ht="12.75">
      <c r="B215" s="96"/>
      <c r="C215" s="94"/>
      <c r="D215" s="94"/>
      <c r="E215" s="94"/>
      <c r="F215" s="94"/>
      <c r="G215" s="95"/>
      <c r="H215" s="95"/>
    </row>
    <row r="216" spans="2:8" s="4" customFormat="1" ht="12.75">
      <c r="B216" s="96"/>
      <c r="C216" s="94"/>
      <c r="D216" s="94"/>
      <c r="E216" s="94"/>
      <c r="F216" s="94"/>
      <c r="G216" s="95"/>
      <c r="H216" s="95"/>
    </row>
    <row r="217" spans="2:8" s="4" customFormat="1" ht="12.75">
      <c r="B217" s="96"/>
      <c r="C217" s="94"/>
      <c r="D217" s="94"/>
      <c r="E217" s="94"/>
      <c r="F217" s="94"/>
      <c r="G217" s="95"/>
      <c r="H217" s="95"/>
    </row>
    <row r="218" spans="2:8" s="4" customFormat="1" ht="12.75">
      <c r="B218" s="96"/>
      <c r="C218" s="94"/>
      <c r="D218" s="94"/>
      <c r="E218" s="94"/>
      <c r="F218" s="94"/>
      <c r="G218" s="95"/>
      <c r="H218" s="95"/>
    </row>
    <row r="219" spans="2:8" s="4" customFormat="1" ht="12.75">
      <c r="B219" s="96"/>
      <c r="C219" s="94"/>
      <c r="D219" s="94"/>
      <c r="E219" s="94"/>
      <c r="F219" s="94"/>
      <c r="G219" s="95"/>
      <c r="H219" s="95"/>
    </row>
    <row r="220" spans="2:8" s="4" customFormat="1" ht="12.75">
      <c r="B220" s="96"/>
      <c r="C220" s="94"/>
      <c r="D220" s="94"/>
      <c r="E220" s="94"/>
      <c r="F220" s="94"/>
      <c r="G220" s="95"/>
      <c r="H220" s="95"/>
    </row>
    <row r="221" spans="2:8" s="4" customFormat="1" ht="12.75">
      <c r="B221" s="96"/>
      <c r="C221" s="94"/>
      <c r="D221" s="94"/>
      <c r="E221" s="94"/>
      <c r="F221" s="94"/>
      <c r="G221" s="95"/>
      <c r="H221" s="95"/>
    </row>
    <row r="222" spans="2:8" s="4" customFormat="1" ht="12.75">
      <c r="B222" s="96"/>
      <c r="C222" s="94"/>
      <c r="D222" s="94"/>
      <c r="E222" s="94"/>
      <c r="F222" s="94"/>
      <c r="G222" s="95"/>
      <c r="H222" s="95"/>
    </row>
    <row r="223" spans="2:8" s="4" customFormat="1" ht="12.75">
      <c r="B223" s="96"/>
      <c r="C223" s="94"/>
      <c r="D223" s="94"/>
      <c r="E223" s="94"/>
      <c r="F223" s="94"/>
      <c r="G223" s="95"/>
      <c r="H223" s="95"/>
    </row>
    <row r="224" spans="2:8" s="4" customFormat="1" ht="12.75">
      <c r="B224" s="96"/>
      <c r="C224" s="94"/>
      <c r="D224" s="94"/>
      <c r="E224" s="94"/>
      <c r="F224" s="94"/>
      <c r="G224" s="95"/>
      <c r="H224" s="95"/>
    </row>
    <row r="225" spans="2:8" s="4" customFormat="1" ht="12.75">
      <c r="B225" s="96"/>
      <c r="C225" s="94"/>
      <c r="D225" s="94"/>
      <c r="E225" s="94"/>
      <c r="F225" s="94"/>
      <c r="G225" s="95"/>
      <c r="H225" s="95"/>
    </row>
    <row r="226" spans="1:8" ht="12.75">
      <c r="A226" s="4"/>
      <c r="B226" s="96"/>
      <c r="C226" s="94"/>
      <c r="D226" s="94"/>
      <c r="E226" s="94"/>
      <c r="F226" s="94"/>
      <c r="G226" s="95"/>
      <c r="H226" s="95"/>
    </row>
    <row r="227" spans="1:8" ht="12.75">
      <c r="A227" s="4"/>
      <c r="B227" s="96"/>
      <c r="C227" s="94"/>
      <c r="D227" s="94"/>
      <c r="E227" s="94"/>
      <c r="F227" s="94"/>
      <c r="G227" s="95"/>
      <c r="H227" s="95"/>
    </row>
    <row r="228" spans="1:8" ht="12.75">
      <c r="A228" s="4"/>
      <c r="B228" s="96"/>
      <c r="C228" s="94"/>
      <c r="D228" s="94"/>
      <c r="E228" s="94"/>
      <c r="F228" s="94"/>
      <c r="G228" s="95"/>
      <c r="H228" s="95"/>
    </row>
    <row r="229" spans="1:8" ht="12.75">
      <c r="A229" s="4"/>
      <c r="B229" s="96"/>
      <c r="C229" s="94"/>
      <c r="D229" s="94"/>
      <c r="E229" s="94"/>
      <c r="F229" s="94"/>
      <c r="G229" s="95"/>
      <c r="H229" s="95"/>
    </row>
    <row r="230" spans="1:8" ht="12.75">
      <c r="A230" s="4"/>
      <c r="B230" s="96"/>
      <c r="C230" s="94"/>
      <c r="D230" s="94"/>
      <c r="E230" s="94"/>
      <c r="F230" s="94"/>
      <c r="G230" s="95"/>
      <c r="H230" s="95"/>
    </row>
    <row r="231" spans="1:8" ht="12.75">
      <c r="A231" s="4"/>
      <c r="B231" s="96"/>
      <c r="C231" s="94"/>
      <c r="D231" s="94"/>
      <c r="E231" s="94"/>
      <c r="F231" s="94"/>
      <c r="G231" s="95"/>
      <c r="H231" s="95"/>
    </row>
    <row r="232" spans="1:8" ht="12.75">
      <c r="A232" s="4"/>
      <c r="B232" s="96"/>
      <c r="C232" s="94"/>
      <c r="D232" s="94"/>
      <c r="E232" s="94"/>
      <c r="F232" s="94"/>
      <c r="G232" s="95"/>
      <c r="H232" s="95"/>
    </row>
    <row r="233" spans="1:8" ht="12.75">
      <c r="A233" s="4"/>
      <c r="B233" s="96"/>
      <c r="C233" s="94"/>
      <c r="D233" s="94"/>
      <c r="E233" s="94"/>
      <c r="F233" s="94"/>
      <c r="G233" s="95"/>
      <c r="H233" s="95"/>
    </row>
    <row r="234" spans="1:8" ht="12.75">
      <c r="A234" s="4"/>
      <c r="B234" s="96"/>
      <c r="C234" s="94"/>
      <c r="D234" s="94"/>
      <c r="E234" s="94"/>
      <c r="F234" s="94"/>
      <c r="G234" s="95"/>
      <c r="H234" s="95"/>
    </row>
  </sheetData>
  <mergeCells count="37">
    <mergeCell ref="A1:B1"/>
    <mergeCell ref="A18:H18"/>
    <mergeCell ref="C7:C8"/>
    <mergeCell ref="D2:H2"/>
    <mergeCell ref="D1:H1"/>
    <mergeCell ref="D3:H3"/>
    <mergeCell ref="G4:H4"/>
    <mergeCell ref="A11:A17"/>
    <mergeCell ref="A7:A8"/>
    <mergeCell ref="B7:B8"/>
    <mergeCell ref="G7:G8"/>
    <mergeCell ref="H7:H8"/>
    <mergeCell ref="G9:H9"/>
    <mergeCell ref="D7:F7"/>
    <mergeCell ref="D45:F45"/>
    <mergeCell ref="A10:H10"/>
    <mergeCell ref="G27:H27"/>
    <mergeCell ref="A19:A26"/>
    <mergeCell ref="A29:A36"/>
    <mergeCell ref="A28:H28"/>
    <mergeCell ref="A38:H38"/>
    <mergeCell ref="A39:A40"/>
    <mergeCell ref="A57:H57"/>
    <mergeCell ref="A49:A56"/>
    <mergeCell ref="A66:A71"/>
    <mergeCell ref="A45:A46"/>
    <mergeCell ref="B45:B46"/>
    <mergeCell ref="C45:C46"/>
    <mergeCell ref="G47:H47"/>
    <mergeCell ref="G45:G46"/>
    <mergeCell ref="H45:H46"/>
    <mergeCell ref="A48:H48"/>
    <mergeCell ref="A80:A83"/>
    <mergeCell ref="A76:A79"/>
    <mergeCell ref="A72:A75"/>
    <mergeCell ref="A58:A63"/>
    <mergeCell ref="A65:H65"/>
  </mergeCells>
  <hyperlinks>
    <hyperlink ref="D4" r:id="rId1" display="www.3uma.ru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Kupava</dc:creator>
  <cp:keywords/>
  <dc:description/>
  <cp:lastModifiedBy>User</cp:lastModifiedBy>
  <cp:lastPrinted>2019-01-18T07:41:48Z</cp:lastPrinted>
  <dcterms:created xsi:type="dcterms:W3CDTF">2006-01-11T12:31:03Z</dcterms:created>
  <dcterms:modified xsi:type="dcterms:W3CDTF">2019-05-30T09:44:27Z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